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ANS-SVR\Data\US Enforcement Index\2018 - State Ethics Project\Upload\"/>
    </mc:Choice>
  </mc:AlternateContent>
  <xr:revisionPtr revIDLastSave="0" documentId="8_{5760F51D-0570-4410-A4F9-D7EC71869314}" xr6:coauthVersionLast="31" xr6:coauthVersionMax="31" xr10:uidLastSave="{00000000-0000-0000-0000-000000000000}"/>
  <bookViews>
    <workbookView xWindow="0" yWindow="0" windowWidth="20490" windowHeight="8235" xr2:uid="{00000000-000D-0000-FFFF-FFFF00000000}"/>
  </bookViews>
  <sheets>
    <sheet name="Scoring Chart" sheetId="7" r:id="rId1"/>
    <sheet name="Background" sheetId="4" r:id="rId2"/>
    <sheet name="Unmerged" sheetId="1" state="hidden" r:id="rId3"/>
  </sheets>
  <definedNames>
    <definedName name="_xlnm.Print_Area" localSheetId="0">'Scoring Chart'!$A$1:$AV$68</definedName>
    <definedName name="_xlnm.Print_Titles" localSheetId="1">Background!$A:$C,Background!$1:$1</definedName>
    <definedName name="_xlnm.Print_Titles" localSheetId="0">'Scoring Chart'!$A:$C,'Scoring Chart'!$1:$1</definedName>
    <definedName name="_xlnm.Print_Titles" localSheetId="2">Unmerged!$A:$C,Unmerged!$1:$1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2" i="7" l="1"/>
  <c r="AN56" i="7"/>
  <c r="AM18" i="7"/>
  <c r="AM19" i="7"/>
  <c r="AM32" i="7"/>
  <c r="AM33" i="7"/>
  <c r="AM38" i="7"/>
  <c r="AM39" i="7"/>
  <c r="AM44" i="7"/>
  <c r="AM45" i="7"/>
  <c r="AM50" i="7"/>
  <c r="E2" i="7" l="1"/>
  <c r="E3" i="7"/>
  <c r="E4" i="7"/>
  <c r="E5" i="7"/>
  <c r="E6" i="7"/>
  <c r="E8" i="7"/>
  <c r="E10" i="7"/>
  <c r="E12" i="7"/>
  <c r="E14" i="7"/>
  <c r="E16" i="7"/>
  <c r="D18" i="7"/>
  <c r="E20" i="7"/>
  <c r="E22" i="7"/>
  <c r="E24" i="7"/>
  <c r="E26" i="7"/>
  <c r="E28" i="7"/>
  <c r="E30" i="7"/>
  <c r="D32" i="7"/>
  <c r="E40" i="7"/>
  <c r="E42" i="7"/>
  <c r="E46" i="7"/>
  <c r="E48" i="7"/>
  <c r="E58" i="7"/>
  <c r="E59" i="7"/>
  <c r="E60" i="7"/>
  <c r="D66" i="7"/>
  <c r="E67" i="7"/>
  <c r="G48" i="4" l="1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F48" i="4"/>
  <c r="F46" i="4"/>
  <c r="F42" i="4"/>
  <c r="F40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F12" i="4"/>
  <c r="F10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F54" i="4"/>
  <c r="F52" i="4"/>
  <c r="F16" i="4"/>
  <c r="F14" i="4"/>
  <c r="F8" i="4"/>
  <c r="F6" i="4"/>
  <c r="F5" i="4"/>
  <c r="F4" i="4"/>
  <c r="F3" i="4"/>
  <c r="F2" i="4"/>
  <c r="F34" i="4" l="1"/>
  <c r="F36" i="4"/>
  <c r="E30" i="4"/>
  <c r="E28" i="4"/>
  <c r="E26" i="4"/>
  <c r="E24" i="4"/>
  <c r="E22" i="4"/>
  <c r="E20" i="4"/>
  <c r="E16" i="4"/>
  <c r="E14" i="4"/>
  <c r="E12" i="4"/>
  <c r="E10" i="4"/>
  <c r="E8" i="4"/>
  <c r="E6" i="4"/>
  <c r="E5" i="4"/>
  <c r="E4" i="4"/>
  <c r="E3" i="4"/>
  <c r="E2" i="4"/>
  <c r="F44" i="4" l="1"/>
  <c r="F44" i="7" s="1"/>
  <c r="F38" i="4"/>
  <c r="F39" i="4" l="1"/>
  <c r="F39" i="7" s="1"/>
  <c r="F38" i="7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F60" i="4"/>
  <c r="F59" i="4"/>
  <c r="G34" i="4" l="1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F56" i="4" l="1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G63" i="4"/>
  <c r="G64" i="4" s="1"/>
  <c r="H63" i="4"/>
  <c r="H64" i="4" s="1"/>
  <c r="H64" i="7" s="1"/>
  <c r="I63" i="4"/>
  <c r="I64" i="4" s="1"/>
  <c r="J63" i="4"/>
  <c r="K63" i="4"/>
  <c r="K64" i="4" s="1"/>
  <c r="L63" i="4"/>
  <c r="L64" i="4" s="1"/>
  <c r="M63" i="4"/>
  <c r="M64" i="4" s="1"/>
  <c r="M64" i="7" s="1"/>
  <c r="N63" i="4"/>
  <c r="N64" i="4" s="1"/>
  <c r="O63" i="4"/>
  <c r="O64" i="4" s="1"/>
  <c r="P63" i="4"/>
  <c r="P64" i="4" s="1"/>
  <c r="Q63" i="4"/>
  <c r="Q64" i="4" s="1"/>
  <c r="Q64" i="7" s="1"/>
  <c r="R63" i="4"/>
  <c r="R64" i="4" s="1"/>
  <c r="R64" i="7" s="1"/>
  <c r="S63" i="4"/>
  <c r="S64" i="4" s="1"/>
  <c r="T63" i="4"/>
  <c r="T64" i="4" s="1"/>
  <c r="T64" i="7" s="1"/>
  <c r="U63" i="4"/>
  <c r="U64" i="4" s="1"/>
  <c r="U64" i="7" s="1"/>
  <c r="V63" i="4"/>
  <c r="V64" i="4" s="1"/>
  <c r="W63" i="4"/>
  <c r="W64" i="4" s="1"/>
  <c r="X63" i="4"/>
  <c r="X64" i="4" s="1"/>
  <c r="X64" i="7" s="1"/>
  <c r="Y63" i="4"/>
  <c r="Y64" i="4" s="1"/>
  <c r="Z63" i="4"/>
  <c r="Z64" i="4" s="1"/>
  <c r="Z64" i="7" s="1"/>
  <c r="AA63" i="4"/>
  <c r="AA64" i="4" s="1"/>
  <c r="AB63" i="4"/>
  <c r="AB64" i="4" s="1"/>
  <c r="AC63" i="4"/>
  <c r="AC64" i="4" s="1"/>
  <c r="AC64" i="7" s="1"/>
  <c r="AD63" i="4"/>
  <c r="AD64" i="4" s="1"/>
  <c r="AD64" i="7" s="1"/>
  <c r="AE63" i="4"/>
  <c r="AE64" i="4" s="1"/>
  <c r="AF63" i="4"/>
  <c r="AF64" i="4" s="1"/>
  <c r="AG63" i="4"/>
  <c r="AG64" i="4" s="1"/>
  <c r="AG64" i="7" s="1"/>
  <c r="AH63" i="4"/>
  <c r="AH64" i="4" s="1"/>
  <c r="AI63" i="4"/>
  <c r="AI64" i="4" s="1"/>
  <c r="AJ63" i="4"/>
  <c r="AJ64" i="4" s="1"/>
  <c r="AJ64" i="7" s="1"/>
  <c r="AK63" i="4"/>
  <c r="AK64" i="4" s="1"/>
  <c r="AK64" i="7" s="1"/>
  <c r="AL63" i="4"/>
  <c r="AL64" i="4" s="1"/>
  <c r="AM63" i="4"/>
  <c r="AM64" i="4" s="1"/>
  <c r="AN63" i="4"/>
  <c r="AN64" i="4" s="1"/>
  <c r="AN64" i="7" s="1"/>
  <c r="AO63" i="4"/>
  <c r="AO64" i="4" s="1"/>
  <c r="AO64" i="7" s="1"/>
  <c r="AP63" i="4"/>
  <c r="AP64" i="4" s="1"/>
  <c r="AP64" i="7" s="1"/>
  <c r="AQ63" i="4"/>
  <c r="AQ64" i="4" s="1"/>
  <c r="AR63" i="4"/>
  <c r="AR64" i="4" s="1"/>
  <c r="AS63" i="4"/>
  <c r="AS64" i="4" s="1"/>
  <c r="AS64" i="7" s="1"/>
  <c r="AT63" i="4"/>
  <c r="AT64" i="4" s="1"/>
  <c r="AU63" i="4"/>
  <c r="AU64" i="4" s="1"/>
  <c r="AV63" i="4"/>
  <c r="AV64" i="4" s="1"/>
  <c r="AV64" i="7" s="1"/>
  <c r="AW63" i="4"/>
  <c r="AW64" i="4" s="1"/>
  <c r="AX63" i="4"/>
  <c r="AX64" i="4" s="1"/>
  <c r="AX64" i="7" s="1"/>
  <c r="AY63" i="4"/>
  <c r="AY64" i="4" s="1"/>
  <c r="AZ63" i="4"/>
  <c r="AZ64" i="4" s="1"/>
  <c r="BA63" i="4"/>
  <c r="BA64" i="4" s="1"/>
  <c r="BA64" i="7" s="1"/>
  <c r="BB63" i="4"/>
  <c r="BB64" i="4" s="1"/>
  <c r="BB64" i="7" s="1"/>
  <c r="BC63" i="4"/>
  <c r="BC64" i="4" s="1"/>
  <c r="BD63" i="4"/>
  <c r="BD64" i="4" s="1"/>
  <c r="J64" i="4"/>
  <c r="J64" i="7" s="1"/>
  <c r="F63" i="4"/>
  <c r="F64" i="4" s="1"/>
  <c r="F64" i="7" s="1"/>
  <c r="F58" i="4"/>
  <c r="W38" i="4"/>
  <c r="W38" i="7" s="1"/>
  <c r="AA38" i="4"/>
  <c r="AA38" i="7" s="1"/>
  <c r="AE38" i="4"/>
  <c r="AE38" i="7" s="1"/>
  <c r="AI38" i="4"/>
  <c r="AI38" i="7" s="1"/>
  <c r="AM38" i="4"/>
  <c r="AQ38" i="4"/>
  <c r="AQ38" i="7" s="1"/>
  <c r="AU38" i="4"/>
  <c r="AU38" i="7" s="1"/>
  <c r="AY38" i="4"/>
  <c r="AY38" i="7" s="1"/>
  <c r="BC38" i="4"/>
  <c r="BC38" i="7" s="1"/>
  <c r="F30" i="4"/>
  <c r="E60" i="4"/>
  <c r="E59" i="4"/>
  <c r="E58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F22" i="4"/>
  <c r="F24" i="4"/>
  <c r="F26" i="4"/>
  <c r="F28" i="4"/>
  <c r="F20" i="4"/>
  <c r="BC65" i="4" l="1"/>
  <c r="BC65" i="7" s="1"/>
  <c r="BC64" i="7"/>
  <c r="AY65" i="4"/>
  <c r="AY65" i="7" s="1"/>
  <c r="AY64" i="7"/>
  <c r="AU65" i="4"/>
  <c r="AU65" i="7" s="1"/>
  <c r="AU64" i="7"/>
  <c r="AQ65" i="4"/>
  <c r="AQ65" i="7" s="1"/>
  <c r="AQ64" i="7"/>
  <c r="AM65" i="4"/>
  <c r="AM65" i="7" s="1"/>
  <c r="AM64" i="7"/>
  <c r="AI65" i="4"/>
  <c r="AI65" i="7" s="1"/>
  <c r="AI64" i="7"/>
  <c r="AE65" i="4"/>
  <c r="AE65" i="7" s="1"/>
  <c r="AE64" i="7"/>
  <c r="AA65" i="4"/>
  <c r="AA65" i="7" s="1"/>
  <c r="AA64" i="7"/>
  <c r="W65" i="4"/>
  <c r="W65" i="7" s="1"/>
  <c r="W64" i="7"/>
  <c r="S65" i="4"/>
  <c r="S65" i="7" s="1"/>
  <c r="S64" i="7"/>
  <c r="O65" i="4"/>
  <c r="O65" i="7" s="1"/>
  <c r="O64" i="7"/>
  <c r="K65" i="4"/>
  <c r="K65" i="7" s="1"/>
  <c r="K64" i="7"/>
  <c r="G65" i="4"/>
  <c r="G65" i="7" s="1"/>
  <c r="G64" i="7"/>
  <c r="AT65" i="4"/>
  <c r="AT65" i="7" s="1"/>
  <c r="AT64" i="7"/>
  <c r="AL65" i="4"/>
  <c r="AL65" i="7" s="1"/>
  <c r="AL64" i="7"/>
  <c r="AH65" i="4"/>
  <c r="AH65" i="7" s="1"/>
  <c r="AH64" i="7"/>
  <c r="V65" i="4"/>
  <c r="V65" i="7" s="1"/>
  <c r="V64" i="7"/>
  <c r="N65" i="4"/>
  <c r="N65" i="7" s="1"/>
  <c r="N64" i="7"/>
  <c r="AW65" i="4"/>
  <c r="AW65" i="7" s="1"/>
  <c r="AW64" i="7"/>
  <c r="Y65" i="4"/>
  <c r="Y65" i="7" s="1"/>
  <c r="Y64" i="7"/>
  <c r="I65" i="4"/>
  <c r="I65" i="7" s="1"/>
  <c r="I64" i="7"/>
  <c r="BD65" i="4"/>
  <c r="BD65" i="7" s="1"/>
  <c r="BD64" i="7"/>
  <c r="AZ65" i="4"/>
  <c r="AZ65" i="7" s="1"/>
  <c r="AZ64" i="7"/>
  <c r="AR65" i="4"/>
  <c r="AR65" i="7" s="1"/>
  <c r="AR64" i="7"/>
  <c r="AF65" i="4"/>
  <c r="AF65" i="7" s="1"/>
  <c r="AF64" i="7"/>
  <c r="AB65" i="4"/>
  <c r="AB65" i="7" s="1"/>
  <c r="AB64" i="7"/>
  <c r="P65" i="4"/>
  <c r="P65" i="7" s="1"/>
  <c r="P64" i="7"/>
  <c r="L65" i="4"/>
  <c r="L65" i="7" s="1"/>
  <c r="L64" i="7"/>
  <c r="F57" i="4"/>
  <c r="F57" i="7" s="1"/>
  <c r="F56" i="7"/>
  <c r="AZ56" i="4"/>
  <c r="AZ56" i="7" s="1"/>
  <c r="AR56" i="4"/>
  <c r="AR56" i="7" s="1"/>
  <c r="AJ56" i="4"/>
  <c r="AJ56" i="7" s="1"/>
  <c r="AB56" i="4"/>
  <c r="AB56" i="7" s="1"/>
  <c r="T56" i="4"/>
  <c r="T56" i="7" s="1"/>
  <c r="L56" i="4"/>
  <c r="L56" i="7" s="1"/>
  <c r="K56" i="4"/>
  <c r="K56" i="7" s="1"/>
  <c r="BD56" i="4"/>
  <c r="BD56" i="7" s="1"/>
  <c r="AV56" i="4"/>
  <c r="AN56" i="4"/>
  <c r="X56" i="4"/>
  <c r="P56" i="4"/>
  <c r="P56" i="7" s="1"/>
  <c r="H56" i="4"/>
  <c r="H56" i="7" s="1"/>
  <c r="AF56" i="4"/>
  <c r="AF56" i="7" s="1"/>
  <c r="BC56" i="4"/>
  <c r="BC56" i="7" s="1"/>
  <c r="AY56" i="4"/>
  <c r="AY56" i="7" s="1"/>
  <c r="AU56" i="4"/>
  <c r="AQ56" i="4"/>
  <c r="AQ56" i="7" s="1"/>
  <c r="AM56" i="4"/>
  <c r="AI56" i="4"/>
  <c r="AI56" i="7" s="1"/>
  <c r="AE56" i="4"/>
  <c r="AA56" i="4"/>
  <c r="AA56" i="7" s="1"/>
  <c r="W56" i="4"/>
  <c r="W56" i="7" s="1"/>
  <c r="S56" i="4"/>
  <c r="S56" i="7" s="1"/>
  <c r="O56" i="4"/>
  <c r="O56" i="7" s="1"/>
  <c r="G56" i="4"/>
  <c r="G56" i="7" s="1"/>
  <c r="T50" i="4"/>
  <c r="T50" i="7" s="1"/>
  <c r="P50" i="4"/>
  <c r="P50" i="7" s="1"/>
  <c r="H50" i="4"/>
  <c r="H50" i="7" s="1"/>
  <c r="AN61" i="4"/>
  <c r="T61" i="4"/>
  <c r="P61" i="4"/>
  <c r="L50" i="4"/>
  <c r="L50" i="7" s="1"/>
  <c r="F61" i="4"/>
  <c r="Q32" i="4"/>
  <c r="Q32" i="7" s="1"/>
  <c r="R44" i="4"/>
  <c r="R44" i="7" s="1"/>
  <c r="N44" i="4"/>
  <c r="N44" i="7" s="1"/>
  <c r="J44" i="4"/>
  <c r="J44" i="7" s="1"/>
  <c r="U32" i="4"/>
  <c r="U32" i="7" s="1"/>
  <c r="BC32" i="4"/>
  <c r="BC32" i="7" s="1"/>
  <c r="AY32" i="4"/>
  <c r="AY32" i="7" s="1"/>
  <c r="AU32" i="4"/>
  <c r="AU32" i="7" s="1"/>
  <c r="AQ32" i="4"/>
  <c r="AM32" i="4"/>
  <c r="AI32" i="4"/>
  <c r="AI32" i="7" s="1"/>
  <c r="AE32" i="4"/>
  <c r="AE32" i="7" s="1"/>
  <c r="S32" i="4"/>
  <c r="G32" i="4"/>
  <c r="G32" i="7" s="1"/>
  <c r="BC44" i="4"/>
  <c r="BC44" i="7" s="1"/>
  <c r="AQ44" i="4"/>
  <c r="AQ44" i="7" s="1"/>
  <c r="AE44" i="4"/>
  <c r="AE44" i="7" s="1"/>
  <c r="AA44" i="4"/>
  <c r="AA44" i="7" s="1"/>
  <c r="G44" i="4"/>
  <c r="G44" i="7" s="1"/>
  <c r="AY50" i="4"/>
  <c r="AY50" i="7" s="1"/>
  <c r="AM50" i="4"/>
  <c r="AA50" i="4"/>
  <c r="AA50" i="7" s="1"/>
  <c r="O50" i="4"/>
  <c r="O50" i="7" s="1"/>
  <c r="BB44" i="4"/>
  <c r="BB44" i="7" s="1"/>
  <c r="AX44" i="4"/>
  <c r="AX44" i="7" s="1"/>
  <c r="AT44" i="4"/>
  <c r="AT44" i="7" s="1"/>
  <c r="AP44" i="4"/>
  <c r="AP44" i="7" s="1"/>
  <c r="AL44" i="4"/>
  <c r="AL44" i="7" s="1"/>
  <c r="AH44" i="4"/>
  <c r="AH44" i="7" s="1"/>
  <c r="AD44" i="4"/>
  <c r="AD44" i="7" s="1"/>
  <c r="Z44" i="4"/>
  <c r="Z44" i="7" s="1"/>
  <c r="BB50" i="4"/>
  <c r="BB50" i="7" s="1"/>
  <c r="AX50" i="4"/>
  <c r="AT50" i="4"/>
  <c r="AT50" i="7" s="1"/>
  <c r="AP50" i="4"/>
  <c r="AP50" i="7" s="1"/>
  <c r="AL50" i="4"/>
  <c r="AL50" i="7" s="1"/>
  <c r="AH50" i="4"/>
  <c r="AD50" i="4"/>
  <c r="AD50" i="7" s="1"/>
  <c r="Z50" i="4"/>
  <c r="Z50" i="7" s="1"/>
  <c r="R50" i="4"/>
  <c r="R50" i="7" s="1"/>
  <c r="N50" i="4"/>
  <c r="J50" i="4"/>
  <c r="J50" i="7" s="1"/>
  <c r="W32" i="4"/>
  <c r="W32" i="7" s="1"/>
  <c r="K32" i="4"/>
  <c r="AY44" i="4"/>
  <c r="AY44" i="7" s="1"/>
  <c r="AM44" i="4"/>
  <c r="S44" i="4"/>
  <c r="S44" i="7" s="1"/>
  <c r="K44" i="4"/>
  <c r="K44" i="7" s="1"/>
  <c r="AU50" i="4"/>
  <c r="AI50" i="4"/>
  <c r="AI50" i="7" s="1"/>
  <c r="W50" i="4"/>
  <c r="W50" i="7" s="1"/>
  <c r="K50" i="4"/>
  <c r="K50" i="7" s="1"/>
  <c r="BA32" i="4"/>
  <c r="AW32" i="4"/>
  <c r="AW32" i="7" s="1"/>
  <c r="AS32" i="4"/>
  <c r="AS32" i="7" s="1"/>
  <c r="AO32" i="4"/>
  <c r="AO32" i="7" s="1"/>
  <c r="AK32" i="4"/>
  <c r="AK32" i="7" s="1"/>
  <c r="AG32" i="4"/>
  <c r="AG32" i="7" s="1"/>
  <c r="AC32" i="4"/>
  <c r="AC32" i="7" s="1"/>
  <c r="Y32" i="4"/>
  <c r="Y32" i="7" s="1"/>
  <c r="M32" i="4"/>
  <c r="M32" i="7" s="1"/>
  <c r="I32" i="4"/>
  <c r="I32" i="7" s="1"/>
  <c r="S38" i="4"/>
  <c r="S38" i="7" s="1"/>
  <c r="O38" i="4"/>
  <c r="K38" i="4"/>
  <c r="G38" i="4"/>
  <c r="BA38" i="4"/>
  <c r="BA38" i="7" s="1"/>
  <c r="AW38" i="4"/>
  <c r="AW38" i="7" s="1"/>
  <c r="AS38" i="4"/>
  <c r="AS38" i="7" s="1"/>
  <c r="AO38" i="4"/>
  <c r="AO38" i="7" s="1"/>
  <c r="AK38" i="4"/>
  <c r="AG38" i="4"/>
  <c r="AG38" i="7" s="1"/>
  <c r="AC38" i="4"/>
  <c r="Y38" i="4"/>
  <c r="Y38" i="7" s="1"/>
  <c r="U38" i="4"/>
  <c r="U38" i="7" s="1"/>
  <c r="Q38" i="4"/>
  <c r="Q38" i="7" s="1"/>
  <c r="M38" i="4"/>
  <c r="I38" i="4"/>
  <c r="I38" i="7" s="1"/>
  <c r="BA44" i="4"/>
  <c r="BA44" i="7" s="1"/>
  <c r="AW44" i="4"/>
  <c r="AW44" i="7" s="1"/>
  <c r="AS44" i="4"/>
  <c r="AS44" i="7" s="1"/>
  <c r="AO44" i="4"/>
  <c r="AO44" i="7" s="1"/>
  <c r="AK44" i="4"/>
  <c r="AK44" i="7" s="1"/>
  <c r="AG44" i="4"/>
  <c r="AG44" i="7" s="1"/>
  <c r="AC44" i="4"/>
  <c r="AC44" i="7" s="1"/>
  <c r="Y44" i="4"/>
  <c r="Y44" i="7" s="1"/>
  <c r="U44" i="4"/>
  <c r="U44" i="7" s="1"/>
  <c r="Q44" i="4"/>
  <c r="Q44" i="7" s="1"/>
  <c r="M44" i="4"/>
  <c r="M44" i="7" s="1"/>
  <c r="I44" i="4"/>
  <c r="I44" i="7" s="1"/>
  <c r="BA50" i="4"/>
  <c r="BA50" i="7" s="1"/>
  <c r="AW50" i="4"/>
  <c r="AW50" i="7" s="1"/>
  <c r="AS50" i="4"/>
  <c r="AO50" i="4"/>
  <c r="AO50" i="7" s="1"/>
  <c r="AK50" i="4"/>
  <c r="AK50" i="7" s="1"/>
  <c r="AG50" i="4"/>
  <c r="AG50" i="7" s="1"/>
  <c r="AC50" i="4"/>
  <c r="Y50" i="4"/>
  <c r="Y50" i="7" s="1"/>
  <c r="U50" i="4"/>
  <c r="U50" i="7" s="1"/>
  <c r="Q50" i="4"/>
  <c r="Q50" i="7" s="1"/>
  <c r="M50" i="4"/>
  <c r="I50" i="4"/>
  <c r="I50" i="7" s="1"/>
  <c r="AZ61" i="4"/>
  <c r="BB56" i="4"/>
  <c r="BB56" i="7" s="1"/>
  <c r="AX56" i="4"/>
  <c r="AT56" i="4"/>
  <c r="AT56" i="7" s="1"/>
  <c r="AP56" i="4"/>
  <c r="AP56" i="7" s="1"/>
  <c r="AL56" i="4"/>
  <c r="AL56" i="7" s="1"/>
  <c r="AH56" i="4"/>
  <c r="AH56" i="7" s="1"/>
  <c r="AD56" i="4"/>
  <c r="AD56" i="7" s="1"/>
  <c r="Z56" i="4"/>
  <c r="Z56" i="7" s="1"/>
  <c r="V56" i="4"/>
  <c r="V56" i="7" s="1"/>
  <c r="R56" i="4"/>
  <c r="R56" i="7" s="1"/>
  <c r="N56" i="4"/>
  <c r="N56" i="7" s="1"/>
  <c r="J56" i="4"/>
  <c r="J56" i="7" s="1"/>
  <c r="AA32" i="4"/>
  <c r="AA32" i="7" s="1"/>
  <c r="O32" i="4"/>
  <c r="O32" i="7" s="1"/>
  <c r="AU44" i="4"/>
  <c r="AU44" i="7" s="1"/>
  <c r="AI44" i="4"/>
  <c r="AI44" i="7" s="1"/>
  <c r="W44" i="4"/>
  <c r="W44" i="7" s="1"/>
  <c r="O44" i="4"/>
  <c r="O44" i="7" s="1"/>
  <c r="BC50" i="4"/>
  <c r="BC50" i="7" s="1"/>
  <c r="AQ50" i="4"/>
  <c r="AQ50" i="7" s="1"/>
  <c r="AE50" i="4"/>
  <c r="S50" i="4"/>
  <c r="S50" i="7" s="1"/>
  <c r="G50" i="4"/>
  <c r="G50" i="7" s="1"/>
  <c r="R38" i="4"/>
  <c r="R38" i="7" s="1"/>
  <c r="N38" i="4"/>
  <c r="J38" i="4"/>
  <c r="BD44" i="4"/>
  <c r="BD44" i="7" s="1"/>
  <c r="AZ44" i="4"/>
  <c r="AZ44" i="7" s="1"/>
  <c r="AV44" i="4"/>
  <c r="AV44" i="7" s="1"/>
  <c r="AR44" i="4"/>
  <c r="AR44" i="7" s="1"/>
  <c r="AN44" i="4"/>
  <c r="AN44" i="7" s="1"/>
  <c r="AJ44" i="4"/>
  <c r="AJ44" i="7" s="1"/>
  <c r="AF44" i="4"/>
  <c r="AF44" i="7" s="1"/>
  <c r="AB44" i="4"/>
  <c r="AB44" i="7" s="1"/>
  <c r="X44" i="4"/>
  <c r="X44" i="7" s="1"/>
  <c r="T44" i="4"/>
  <c r="T44" i="7" s="1"/>
  <c r="P44" i="4"/>
  <c r="P44" i="7" s="1"/>
  <c r="L44" i="4"/>
  <c r="L44" i="7" s="1"/>
  <c r="H44" i="4"/>
  <c r="H44" i="7" s="1"/>
  <c r="F50" i="4"/>
  <c r="F50" i="7" s="1"/>
  <c r="BD50" i="4"/>
  <c r="AZ50" i="4"/>
  <c r="AZ50" i="7" s="1"/>
  <c r="AV50" i="4"/>
  <c r="AV50" i="7" s="1"/>
  <c r="AR50" i="4"/>
  <c r="AR50" i="7" s="1"/>
  <c r="AN50" i="4"/>
  <c r="AJ50" i="4"/>
  <c r="AJ50" i="7" s="1"/>
  <c r="AF50" i="4"/>
  <c r="AF50" i="7" s="1"/>
  <c r="AB50" i="4"/>
  <c r="AB50" i="7" s="1"/>
  <c r="X50" i="4"/>
  <c r="G61" i="4"/>
  <c r="G61" i="7" s="1"/>
  <c r="BA56" i="4"/>
  <c r="AW56" i="4"/>
  <c r="AW56" i="7" s="1"/>
  <c r="AS56" i="4"/>
  <c r="AO56" i="4"/>
  <c r="AO56" i="7" s="1"/>
  <c r="AK56" i="4"/>
  <c r="AK56" i="7" s="1"/>
  <c r="AG56" i="4"/>
  <c r="AC56" i="4"/>
  <c r="Y56" i="4"/>
  <c r="Y56" i="7" s="1"/>
  <c r="U56" i="4"/>
  <c r="U56" i="7" s="1"/>
  <c r="Q56" i="4"/>
  <c r="Q56" i="7" s="1"/>
  <c r="M56" i="4"/>
  <c r="M56" i="7" s="1"/>
  <c r="I56" i="4"/>
  <c r="I56" i="7" s="1"/>
  <c r="L32" i="4"/>
  <c r="L32" i="7" s="1"/>
  <c r="BB32" i="4"/>
  <c r="BB32" i="7" s="1"/>
  <c r="AT32" i="4"/>
  <c r="AT32" i="7" s="1"/>
  <c r="AL32" i="4"/>
  <c r="AL32" i="7" s="1"/>
  <c r="AD32" i="4"/>
  <c r="AD32" i="7" s="1"/>
  <c r="Z32" i="4"/>
  <c r="Z32" i="7" s="1"/>
  <c r="R32" i="4"/>
  <c r="R32" i="7" s="1"/>
  <c r="BD38" i="4"/>
  <c r="BD38" i="7" s="1"/>
  <c r="AV38" i="4"/>
  <c r="AV38" i="7" s="1"/>
  <c r="AR38" i="4"/>
  <c r="AR38" i="7" s="1"/>
  <c r="AJ38" i="4"/>
  <c r="AJ38" i="7" s="1"/>
  <c r="AB38" i="4"/>
  <c r="AB38" i="7" s="1"/>
  <c r="X38" i="4"/>
  <c r="X38" i="7" s="1"/>
  <c r="T38" i="4"/>
  <c r="T38" i="7" s="1"/>
  <c r="P38" i="4"/>
  <c r="P38" i="7" s="1"/>
  <c r="H38" i="4"/>
  <c r="H38" i="7" s="1"/>
  <c r="BD32" i="4"/>
  <c r="BD32" i="7" s="1"/>
  <c r="AZ32" i="4"/>
  <c r="AZ32" i="7" s="1"/>
  <c r="AV32" i="4"/>
  <c r="AV32" i="7" s="1"/>
  <c r="AR32" i="4"/>
  <c r="AR32" i="7" s="1"/>
  <c r="AN32" i="4"/>
  <c r="AN32" i="7" s="1"/>
  <c r="AJ32" i="4"/>
  <c r="AJ32" i="7" s="1"/>
  <c r="AF32" i="4"/>
  <c r="AF32" i="7" s="1"/>
  <c r="AB32" i="4"/>
  <c r="AB32" i="7" s="1"/>
  <c r="X32" i="4"/>
  <c r="X32" i="7" s="1"/>
  <c r="T32" i="4"/>
  <c r="T32" i="7" s="1"/>
  <c r="P32" i="4"/>
  <c r="P32" i="7" s="1"/>
  <c r="BB38" i="4"/>
  <c r="BB38" i="7" s="1"/>
  <c r="AX38" i="4"/>
  <c r="AX38" i="7" s="1"/>
  <c r="AT38" i="4"/>
  <c r="AT38" i="7" s="1"/>
  <c r="AP38" i="4"/>
  <c r="AP38" i="7" s="1"/>
  <c r="AL38" i="4"/>
  <c r="AL38" i="7" s="1"/>
  <c r="AH38" i="4"/>
  <c r="AH38" i="7" s="1"/>
  <c r="AD38" i="4"/>
  <c r="AD38" i="7" s="1"/>
  <c r="Z38" i="4"/>
  <c r="Z38" i="7" s="1"/>
  <c r="AF18" i="4"/>
  <c r="F32" i="4"/>
  <c r="AB18" i="4"/>
  <c r="H32" i="4"/>
  <c r="H32" i="7" s="1"/>
  <c r="AX32" i="4"/>
  <c r="AP32" i="4"/>
  <c r="AP32" i="7" s="1"/>
  <c r="AH32" i="4"/>
  <c r="AH32" i="7" s="1"/>
  <c r="J32" i="4"/>
  <c r="J32" i="7" s="1"/>
  <c r="AZ38" i="4"/>
  <c r="AZ38" i="7" s="1"/>
  <c r="AN38" i="4"/>
  <c r="AN38" i="7" s="1"/>
  <c r="AF38" i="4"/>
  <c r="AF38" i="7" s="1"/>
  <c r="L38" i="4"/>
  <c r="L38" i="7" s="1"/>
  <c r="AY39" i="4"/>
  <c r="AY39" i="7" s="1"/>
  <c r="AM39" i="4"/>
  <c r="AA39" i="4"/>
  <c r="AA39" i="7" s="1"/>
  <c r="F65" i="4"/>
  <c r="F65" i="7" s="1"/>
  <c r="J65" i="4"/>
  <c r="J65" i="7" s="1"/>
  <c r="BC61" i="4"/>
  <c r="AY61" i="4"/>
  <c r="AY61" i="7" s="1"/>
  <c r="AQ61" i="4"/>
  <c r="AQ61" i="7" s="1"/>
  <c r="AM61" i="4"/>
  <c r="AM61" i="7" s="1"/>
  <c r="AI61" i="4"/>
  <c r="AI61" i="7" s="1"/>
  <c r="AE61" i="4"/>
  <c r="AA61" i="4"/>
  <c r="AA61" i="7" s="1"/>
  <c r="W61" i="4"/>
  <c r="S61" i="4"/>
  <c r="S61" i="7" s="1"/>
  <c r="K61" i="4"/>
  <c r="K61" i="7" s="1"/>
  <c r="AU39" i="4"/>
  <c r="AU39" i="7" s="1"/>
  <c r="AI39" i="4"/>
  <c r="AI39" i="7" s="1"/>
  <c r="W39" i="4"/>
  <c r="W39" i="7" s="1"/>
  <c r="X18" i="4"/>
  <c r="BB18" i="4"/>
  <c r="AX18" i="4"/>
  <c r="AG65" i="4"/>
  <c r="AG65" i="7" s="1"/>
  <c r="AV61" i="4"/>
  <c r="AR61" i="4"/>
  <c r="AF61" i="4"/>
  <c r="AF61" i="7" s="1"/>
  <c r="AB61" i="4"/>
  <c r="L61" i="4"/>
  <c r="H61" i="4"/>
  <c r="H61" i="7" s="1"/>
  <c r="BC39" i="4"/>
  <c r="BC39" i="7" s="1"/>
  <c r="AQ39" i="4"/>
  <c r="AQ39" i="7" s="1"/>
  <c r="AE39" i="4"/>
  <c r="AE39" i="7" s="1"/>
  <c r="AV65" i="4"/>
  <c r="AV65" i="7" s="1"/>
  <c r="AN65" i="4"/>
  <c r="AN65" i="7" s="1"/>
  <c r="AJ65" i="4"/>
  <c r="AJ65" i="7" s="1"/>
  <c r="X65" i="4"/>
  <c r="X65" i="7" s="1"/>
  <c r="T65" i="4"/>
  <c r="T65" i="7" s="1"/>
  <c r="H65" i="4"/>
  <c r="H65" i="7" s="1"/>
  <c r="V50" i="4"/>
  <c r="V50" i="7" s="1"/>
  <c r="V44" i="4"/>
  <c r="V44" i="7" s="1"/>
  <c r="V38" i="4"/>
  <c r="V32" i="4"/>
  <c r="V32" i="7" s="1"/>
  <c r="N32" i="4"/>
  <c r="AX65" i="4"/>
  <c r="AX65" i="7" s="1"/>
  <c r="AP65" i="4"/>
  <c r="AP65" i="7" s="1"/>
  <c r="AD65" i="4"/>
  <c r="AD65" i="7" s="1"/>
  <c r="R65" i="4"/>
  <c r="R65" i="7" s="1"/>
  <c r="AO65" i="4"/>
  <c r="AO65" i="7" s="1"/>
  <c r="Q65" i="4"/>
  <c r="Q65" i="7" s="1"/>
  <c r="BB65" i="4"/>
  <c r="BB65" i="7" s="1"/>
  <c r="Z65" i="4"/>
  <c r="Z65" i="7" s="1"/>
  <c r="AU61" i="4"/>
  <c r="AU61" i="7" s="1"/>
  <c r="O61" i="4"/>
  <c r="O61" i="7" s="1"/>
  <c r="BD61" i="4"/>
  <c r="BD61" i="7" s="1"/>
  <c r="AJ61" i="4"/>
  <c r="AJ61" i="7" s="1"/>
  <c r="AJ66" i="7" s="1"/>
  <c r="X61" i="4"/>
  <c r="X61" i="7" s="1"/>
  <c r="BA65" i="4"/>
  <c r="BA65" i="7" s="1"/>
  <c r="AS65" i="4"/>
  <c r="AS65" i="7" s="1"/>
  <c r="AK65" i="4"/>
  <c r="AK65" i="7" s="1"/>
  <c r="AC65" i="4"/>
  <c r="AC65" i="7" s="1"/>
  <c r="U65" i="4"/>
  <c r="U65" i="7" s="1"/>
  <c r="M65" i="4"/>
  <c r="M65" i="7" s="1"/>
  <c r="BA61" i="4"/>
  <c r="BA61" i="7" s="1"/>
  <c r="AO61" i="4"/>
  <c r="AO61" i="7" s="1"/>
  <c r="AC61" i="4"/>
  <c r="AC61" i="7" s="1"/>
  <c r="M61" i="4"/>
  <c r="M61" i="7" s="1"/>
  <c r="AW61" i="4"/>
  <c r="AW61" i="7" s="1"/>
  <c r="AK61" i="4"/>
  <c r="AK61" i="7" s="1"/>
  <c r="Y61" i="4"/>
  <c r="Y61" i="7" s="1"/>
  <c r="I61" i="4"/>
  <c r="I61" i="7" s="1"/>
  <c r="AS61" i="4"/>
  <c r="AS61" i="7" s="1"/>
  <c r="AG61" i="4"/>
  <c r="AG61" i="7" s="1"/>
  <c r="U61" i="4"/>
  <c r="U61" i="7" s="1"/>
  <c r="Q61" i="4"/>
  <c r="Q61" i="7" s="1"/>
  <c r="BB61" i="4"/>
  <c r="BB61" i="7" s="1"/>
  <c r="AX61" i="4"/>
  <c r="AX61" i="7" s="1"/>
  <c r="AT61" i="4"/>
  <c r="AT61" i="7" s="1"/>
  <c r="AP61" i="4"/>
  <c r="AP61" i="7" s="1"/>
  <c r="AL61" i="4"/>
  <c r="AL61" i="7" s="1"/>
  <c r="AH61" i="4"/>
  <c r="AH61" i="7" s="1"/>
  <c r="AD61" i="4"/>
  <c r="AD61" i="7" s="1"/>
  <c r="Z61" i="4"/>
  <c r="Z61" i="7" s="1"/>
  <c r="V61" i="4"/>
  <c r="V61" i="7" s="1"/>
  <c r="R61" i="4"/>
  <c r="R61" i="7" s="1"/>
  <c r="N61" i="4"/>
  <c r="N61" i="7" s="1"/>
  <c r="J61" i="4"/>
  <c r="J61" i="7" s="1"/>
  <c r="AP18" i="4"/>
  <c r="AD18" i="4"/>
  <c r="I18" i="4"/>
  <c r="S18" i="4"/>
  <c r="S18" i="7" s="1"/>
  <c r="O18" i="4"/>
  <c r="O18" i="7" s="1"/>
  <c r="BA18" i="4"/>
  <c r="AW18" i="4"/>
  <c r="AS18" i="4"/>
  <c r="AO18" i="4"/>
  <c r="AK18" i="4"/>
  <c r="AG18" i="4"/>
  <c r="AC18" i="4"/>
  <c r="Y18" i="4"/>
  <c r="U18" i="4"/>
  <c r="Q18" i="4"/>
  <c r="L18" i="4"/>
  <c r="L18" i="7" s="1"/>
  <c r="H18" i="4"/>
  <c r="AH18" i="4"/>
  <c r="R18" i="4"/>
  <c r="M18" i="4"/>
  <c r="BD18" i="4"/>
  <c r="AZ18" i="4"/>
  <c r="AZ18" i="7" s="1"/>
  <c r="AV18" i="4"/>
  <c r="AV18" i="7" s="1"/>
  <c r="AR18" i="4"/>
  <c r="AR18" i="7" s="1"/>
  <c r="AN18" i="4"/>
  <c r="AJ18" i="4"/>
  <c r="AJ18" i="7" s="1"/>
  <c r="T18" i="4"/>
  <c r="P18" i="4"/>
  <c r="P18" i="7" s="1"/>
  <c r="K18" i="4"/>
  <c r="K18" i="7" s="1"/>
  <c r="G18" i="4"/>
  <c r="AL18" i="4"/>
  <c r="Z18" i="4"/>
  <c r="AY18" i="4"/>
  <c r="AU18" i="4"/>
  <c r="AU18" i="7" s="1"/>
  <c r="AQ18" i="4"/>
  <c r="AM18" i="4"/>
  <c r="AE18" i="4"/>
  <c r="AA18" i="4"/>
  <c r="AA18" i="7" s="1"/>
  <c r="W18" i="4"/>
  <c r="J18" i="4"/>
  <c r="J18" i="7" s="1"/>
  <c r="F18" i="4"/>
  <c r="N18" i="4"/>
  <c r="BC18" i="4"/>
  <c r="AT18" i="4"/>
  <c r="AI18" i="4"/>
  <c r="V18" i="4"/>
  <c r="AD66" i="7" l="1"/>
  <c r="H66" i="7"/>
  <c r="AQ19" i="4"/>
  <c r="AQ19" i="7" s="1"/>
  <c r="AQ18" i="7"/>
  <c r="R19" i="4"/>
  <c r="R19" i="7" s="1"/>
  <c r="R18" i="7"/>
  <c r="R66" i="7" s="1"/>
  <c r="N19" i="4"/>
  <c r="N19" i="7" s="1"/>
  <c r="N18" i="7"/>
  <c r="AK19" i="4"/>
  <c r="AK19" i="7" s="1"/>
  <c r="AK18" i="7"/>
  <c r="AD19" i="4"/>
  <c r="AD19" i="7" s="1"/>
  <c r="AD18" i="7"/>
  <c r="L62" i="4"/>
  <c r="L62" i="7" s="1"/>
  <c r="L61" i="7"/>
  <c r="X19" i="4"/>
  <c r="X19" i="7" s="1"/>
  <c r="X18" i="7"/>
  <c r="AG57" i="4"/>
  <c r="AG57" i="7" s="1"/>
  <c r="AG56" i="7"/>
  <c r="AG66" i="7" s="1"/>
  <c r="AI19" i="4"/>
  <c r="AI19" i="7" s="1"/>
  <c r="AI18" i="7"/>
  <c r="AE19" i="4"/>
  <c r="AE19" i="7" s="1"/>
  <c r="AE18" i="7"/>
  <c r="AN19" i="4"/>
  <c r="AN19" i="7" s="1"/>
  <c r="AN18" i="7"/>
  <c r="H19" i="4"/>
  <c r="H19" i="7" s="1"/>
  <c r="H18" i="7"/>
  <c r="Y19" i="4"/>
  <c r="Y19" i="7" s="1"/>
  <c r="Y18" i="7"/>
  <c r="AO19" i="4"/>
  <c r="AO19" i="7" s="1"/>
  <c r="AO18" i="7"/>
  <c r="AO66" i="7" s="1"/>
  <c r="AP19" i="4"/>
  <c r="AP19" i="7" s="1"/>
  <c r="AP18" i="7"/>
  <c r="AP66" i="7" s="1"/>
  <c r="BA57" i="4"/>
  <c r="BA57" i="7" s="1"/>
  <c r="BA56" i="7"/>
  <c r="BA66" i="7" s="1"/>
  <c r="G39" i="4"/>
  <c r="G39" i="7" s="1"/>
  <c r="G38" i="7"/>
  <c r="AT19" i="4"/>
  <c r="AT19" i="7" s="1"/>
  <c r="AT18" i="7"/>
  <c r="AT66" i="7" s="1"/>
  <c r="Z19" i="4"/>
  <c r="Z19" i="7" s="1"/>
  <c r="Z18" i="7"/>
  <c r="Z66" i="7" s="1"/>
  <c r="M19" i="4"/>
  <c r="M19" i="7" s="1"/>
  <c r="M18" i="7"/>
  <c r="AC19" i="4"/>
  <c r="AC19" i="7" s="1"/>
  <c r="AC18" i="7"/>
  <c r="AS19" i="4"/>
  <c r="AS19" i="7" s="1"/>
  <c r="AS18" i="7"/>
  <c r="AX19" i="4"/>
  <c r="AX19" i="7" s="1"/>
  <c r="AX18" i="7"/>
  <c r="W62" i="4"/>
  <c r="W62" i="7" s="1"/>
  <c r="W61" i="7"/>
  <c r="AF19" i="4"/>
  <c r="AF19" i="7" s="1"/>
  <c r="AF18" i="7"/>
  <c r="J39" i="4"/>
  <c r="J39" i="7" s="1"/>
  <c r="J38" i="7"/>
  <c r="J66" i="7" s="1"/>
  <c r="AX57" i="4"/>
  <c r="AX57" i="7" s="1"/>
  <c r="AX56" i="7"/>
  <c r="M51" i="4"/>
  <c r="M51" i="7" s="1"/>
  <c r="M50" i="7"/>
  <c r="M66" i="7" s="1"/>
  <c r="AC51" i="4"/>
  <c r="AC51" i="7" s="1"/>
  <c r="AC50" i="7"/>
  <c r="AS51" i="4"/>
  <c r="AS51" i="7" s="1"/>
  <c r="AS50" i="7"/>
  <c r="M39" i="4"/>
  <c r="M39" i="7" s="1"/>
  <c r="M38" i="7"/>
  <c r="AC39" i="4"/>
  <c r="AC39" i="7" s="1"/>
  <c r="AC38" i="7"/>
  <c r="K39" i="4"/>
  <c r="K39" i="7" s="1"/>
  <c r="K38" i="7"/>
  <c r="BA33" i="4"/>
  <c r="BA33" i="7" s="1"/>
  <c r="BA32" i="7"/>
  <c r="AU51" i="4"/>
  <c r="AU51" i="7" s="1"/>
  <c r="AU50" i="7"/>
  <c r="N51" i="4"/>
  <c r="N51" i="7" s="1"/>
  <c r="N50" i="7"/>
  <c r="AH51" i="4"/>
  <c r="AH51" i="7" s="1"/>
  <c r="AH50" i="7"/>
  <c r="AX51" i="4"/>
  <c r="AX51" i="7" s="1"/>
  <c r="AX50" i="7"/>
  <c r="AM51" i="4"/>
  <c r="AM51" i="7" s="1"/>
  <c r="S33" i="4"/>
  <c r="S33" i="7" s="1"/>
  <c r="S32" i="7"/>
  <c r="AQ33" i="4"/>
  <c r="AQ33" i="7" s="1"/>
  <c r="AQ32" i="7"/>
  <c r="T62" i="4"/>
  <c r="T62" i="7" s="1"/>
  <c r="T61" i="7"/>
  <c r="AM57" i="4"/>
  <c r="AM57" i="7" s="1"/>
  <c r="AM56" i="7"/>
  <c r="X57" i="4"/>
  <c r="X57" i="7" s="1"/>
  <c r="X56" i="7"/>
  <c r="X66" i="7" s="1"/>
  <c r="W19" i="4"/>
  <c r="W19" i="7" s="1"/>
  <c r="W18" i="7"/>
  <c r="T19" i="4"/>
  <c r="T19" i="7" s="1"/>
  <c r="T18" i="7"/>
  <c r="AG19" i="4"/>
  <c r="AG19" i="7" s="1"/>
  <c r="AG18" i="7"/>
  <c r="AW19" i="4"/>
  <c r="AW19" i="7" s="1"/>
  <c r="AW18" i="7"/>
  <c r="I19" i="4"/>
  <c r="I19" i="7" s="1"/>
  <c r="I18" i="7"/>
  <c r="V39" i="4"/>
  <c r="V39" i="7" s="1"/>
  <c r="V38" i="7"/>
  <c r="AR62" i="4"/>
  <c r="AR62" i="7" s="1"/>
  <c r="AR67" i="7" s="1"/>
  <c r="AR68" i="7" s="1"/>
  <c r="AR61" i="7"/>
  <c r="BB19" i="4"/>
  <c r="BB19" i="7" s="1"/>
  <c r="BB18" i="7"/>
  <c r="BB66" i="7" s="1"/>
  <c r="AC57" i="4"/>
  <c r="AC57" i="7" s="1"/>
  <c r="AC56" i="7"/>
  <c r="AC66" i="7" s="1"/>
  <c r="AS57" i="4"/>
  <c r="AS57" i="7" s="1"/>
  <c r="AS56" i="7"/>
  <c r="AS66" i="7" s="1"/>
  <c r="X51" i="4"/>
  <c r="X51" i="7" s="1"/>
  <c r="X50" i="7"/>
  <c r="AN51" i="4"/>
  <c r="AN51" i="7" s="1"/>
  <c r="AN50" i="7"/>
  <c r="BD51" i="4"/>
  <c r="BD51" i="7" s="1"/>
  <c r="BD50" i="7"/>
  <c r="N39" i="4"/>
  <c r="N39" i="7" s="1"/>
  <c r="N38" i="7"/>
  <c r="N66" i="7" s="1"/>
  <c r="AE51" i="4"/>
  <c r="AE51" i="7" s="1"/>
  <c r="AE50" i="7"/>
  <c r="O39" i="4"/>
  <c r="O39" i="7" s="1"/>
  <c r="O38" i="7"/>
  <c r="O66" i="7" s="1"/>
  <c r="K33" i="4"/>
  <c r="K33" i="7" s="1"/>
  <c r="K32" i="7"/>
  <c r="F62" i="4"/>
  <c r="F62" i="7" s="1"/>
  <c r="F61" i="7"/>
  <c r="AN62" i="4"/>
  <c r="AN62" i="7" s="1"/>
  <c r="AN61" i="7"/>
  <c r="AZ66" i="7"/>
  <c r="W66" i="7"/>
  <c r="AM66" i="7"/>
  <c r="BC19" i="4"/>
  <c r="BC19" i="7" s="1"/>
  <c r="BC18" i="7"/>
  <c r="V19" i="4"/>
  <c r="V19" i="7" s="1"/>
  <c r="V18" i="7"/>
  <c r="G19" i="4"/>
  <c r="G19" i="7" s="1"/>
  <c r="G18" i="7"/>
  <c r="G66" i="7" s="1"/>
  <c r="U19" i="4"/>
  <c r="U19" i="7" s="1"/>
  <c r="U18" i="7"/>
  <c r="U66" i="7" s="1"/>
  <c r="AZ62" i="4"/>
  <c r="AZ62" i="7" s="1"/>
  <c r="AZ61" i="7"/>
  <c r="AE57" i="4"/>
  <c r="AE57" i="7" s="1"/>
  <c r="AE56" i="7"/>
  <c r="AE66" i="7" s="1"/>
  <c r="AU57" i="4"/>
  <c r="AU57" i="7" s="1"/>
  <c r="AU56" i="7"/>
  <c r="AU66" i="7" s="1"/>
  <c r="AV57" i="4"/>
  <c r="AV57" i="7" s="1"/>
  <c r="AV56" i="7"/>
  <c r="L66" i="7"/>
  <c r="AF66" i="7"/>
  <c r="AR66" i="7"/>
  <c r="I66" i="7"/>
  <c r="AW66" i="7"/>
  <c r="AL19" i="4"/>
  <c r="AL19" i="7" s="1"/>
  <c r="AL18" i="7"/>
  <c r="AL66" i="7" s="1"/>
  <c r="Q19" i="4"/>
  <c r="Q19" i="7" s="1"/>
  <c r="Q18" i="7"/>
  <c r="Q66" i="7" s="1"/>
  <c r="AH19" i="4"/>
  <c r="AH19" i="7" s="1"/>
  <c r="AH18" i="7"/>
  <c r="AH66" i="7" s="1"/>
  <c r="BA19" i="4"/>
  <c r="BA19" i="7" s="1"/>
  <c r="BA18" i="7"/>
  <c r="AV62" i="4"/>
  <c r="AV62" i="7" s="1"/>
  <c r="AV67" i="7" s="1"/>
  <c r="AV68" i="7" s="1"/>
  <c r="AV61" i="7"/>
  <c r="AE62" i="4"/>
  <c r="AE62" i="7" s="1"/>
  <c r="AE61" i="7"/>
  <c r="AB19" i="4"/>
  <c r="AB19" i="7" s="1"/>
  <c r="AB18" i="7"/>
  <c r="AK39" i="4"/>
  <c r="AK39" i="7" s="1"/>
  <c r="AK38" i="7"/>
  <c r="AK66" i="7" s="1"/>
  <c r="F19" i="4"/>
  <c r="F19" i="7" s="1"/>
  <c r="F18" i="7"/>
  <c r="AY19" i="4"/>
  <c r="AY19" i="7" s="1"/>
  <c r="AY18" i="7"/>
  <c r="BD19" i="4"/>
  <c r="BD19" i="7" s="1"/>
  <c r="BD18" i="7"/>
  <c r="N33" i="4"/>
  <c r="N33" i="7" s="1"/>
  <c r="N32" i="7"/>
  <c r="AB62" i="4"/>
  <c r="AB62" i="7" s="1"/>
  <c r="AB61" i="7"/>
  <c r="AB66" i="7" s="1"/>
  <c r="BC62" i="4"/>
  <c r="BC62" i="7" s="1"/>
  <c r="BC67" i="7" s="1"/>
  <c r="BC68" i="7" s="1"/>
  <c r="BC61" i="7"/>
  <c r="BC66" i="7" s="1"/>
  <c r="F33" i="4"/>
  <c r="F33" i="7" s="1"/>
  <c r="F32" i="7"/>
  <c r="P62" i="4"/>
  <c r="P62" i="7" s="1"/>
  <c r="P67" i="7" s="1"/>
  <c r="P68" i="7" s="1"/>
  <c r="P61" i="7"/>
  <c r="P66" i="7" s="1"/>
  <c r="BD66" i="7"/>
  <c r="Y66" i="7"/>
  <c r="V66" i="7"/>
  <c r="K66" i="7"/>
  <c r="S66" i="7"/>
  <c r="AA66" i="7"/>
  <c r="AI66" i="7"/>
  <c r="AQ66" i="7"/>
  <c r="AY66" i="7"/>
  <c r="W33" i="4"/>
  <c r="W33" i="7" s="1"/>
  <c r="S39" i="4"/>
  <c r="S39" i="7" s="1"/>
  <c r="Q33" i="4"/>
  <c r="Q33" i="7" s="1"/>
  <c r="AS39" i="4"/>
  <c r="AS39" i="7" s="1"/>
  <c r="M57" i="4"/>
  <c r="M57" i="7" s="1"/>
  <c r="R57" i="4"/>
  <c r="R57" i="7" s="1"/>
  <c r="S57" i="4"/>
  <c r="S57" i="7" s="1"/>
  <c r="AI57" i="4"/>
  <c r="AI57" i="7" s="1"/>
  <c r="P57" i="4"/>
  <c r="P57" i="7" s="1"/>
  <c r="AB57" i="4"/>
  <c r="AB57" i="7" s="1"/>
  <c r="AB67" i="7" s="1"/>
  <c r="AB68" i="7" s="1"/>
  <c r="Q57" i="4"/>
  <c r="Q57" i="7" s="1"/>
  <c r="V57" i="4"/>
  <c r="V57" i="7" s="1"/>
  <c r="AL57" i="4"/>
  <c r="AL57" i="7" s="1"/>
  <c r="BB57" i="4"/>
  <c r="BB57" i="7" s="1"/>
  <c r="BC57" i="4"/>
  <c r="BC57" i="7" s="1"/>
  <c r="K57" i="4"/>
  <c r="K57" i="7" s="1"/>
  <c r="AJ57" i="4"/>
  <c r="AJ57" i="7" s="1"/>
  <c r="U57" i="4"/>
  <c r="U57" i="7" s="1"/>
  <c r="Z57" i="4"/>
  <c r="Z57" i="7" s="1"/>
  <c r="AA57" i="4"/>
  <c r="AA57" i="7" s="1"/>
  <c r="AF57" i="4"/>
  <c r="AF57" i="7" s="1"/>
  <c r="AN57" i="4"/>
  <c r="AN57" i="7" s="1"/>
  <c r="L57" i="4"/>
  <c r="L57" i="7" s="1"/>
  <c r="L67" i="7" s="1"/>
  <c r="L68" i="7" s="1"/>
  <c r="I57" i="4"/>
  <c r="I57" i="7" s="1"/>
  <c r="G62" i="4"/>
  <c r="G62" i="7" s="1"/>
  <c r="N57" i="4"/>
  <c r="N57" i="7" s="1"/>
  <c r="AT57" i="4"/>
  <c r="AT57" i="7" s="1"/>
  <c r="T57" i="4"/>
  <c r="T57" i="7" s="1"/>
  <c r="T67" i="7" s="1"/>
  <c r="T68" i="7" s="1"/>
  <c r="AZ57" i="4"/>
  <c r="AZ57" i="7" s="1"/>
  <c r="AV19" i="4"/>
  <c r="AV19" i="7" s="1"/>
  <c r="BD57" i="4"/>
  <c r="BD57" i="7" s="1"/>
  <c r="AY57" i="4"/>
  <c r="AY57" i="7" s="1"/>
  <c r="AY33" i="4"/>
  <c r="AY33" i="7" s="1"/>
  <c r="AQ57" i="4"/>
  <c r="AQ57" i="7" s="1"/>
  <c r="O57" i="4"/>
  <c r="O57" i="7" s="1"/>
  <c r="M33" i="4"/>
  <c r="M33" i="7" s="1"/>
  <c r="W57" i="4"/>
  <c r="W57" i="7" s="1"/>
  <c r="W67" i="7" s="1"/>
  <c r="W68" i="7" s="1"/>
  <c r="AK57" i="4"/>
  <c r="AK57" i="7" s="1"/>
  <c r="G57" i="4"/>
  <c r="G57" i="7" s="1"/>
  <c r="G67" i="7" s="1"/>
  <c r="G68" i="7" s="1"/>
  <c r="AW57" i="4"/>
  <c r="AW57" i="7" s="1"/>
  <c r="AR57" i="4"/>
  <c r="AR57" i="7" s="1"/>
  <c r="AP57" i="4"/>
  <c r="AP57" i="7" s="1"/>
  <c r="J57" i="4"/>
  <c r="J57" i="7" s="1"/>
  <c r="AO57" i="4"/>
  <c r="AO57" i="7" s="1"/>
  <c r="AH57" i="4"/>
  <c r="AH57" i="7" s="1"/>
  <c r="AD57" i="4"/>
  <c r="AD57" i="7" s="1"/>
  <c r="Y57" i="4"/>
  <c r="Y57" i="7" s="1"/>
  <c r="H57" i="4"/>
  <c r="H57" i="7" s="1"/>
  <c r="AM33" i="4"/>
  <c r="AI62" i="4"/>
  <c r="AI62" i="7" s="1"/>
  <c r="AI67" i="7" s="1"/>
  <c r="AI68" i="7" s="1"/>
  <c r="U33" i="4"/>
  <c r="U33" i="7" s="1"/>
  <c r="AA33" i="4"/>
  <c r="AA33" i="7" s="1"/>
  <c r="AZ51" i="4"/>
  <c r="AZ51" i="7" s="1"/>
  <c r="O45" i="4"/>
  <c r="O45" i="7" s="1"/>
  <c r="Y51" i="4"/>
  <c r="Y51" i="7" s="1"/>
  <c r="I45" i="4"/>
  <c r="I45" i="7" s="1"/>
  <c r="AO45" i="4"/>
  <c r="AO45" i="7" s="1"/>
  <c r="J51" i="4"/>
  <c r="J51" i="7" s="1"/>
  <c r="AA45" i="4"/>
  <c r="AA45" i="7" s="1"/>
  <c r="J45" i="4"/>
  <c r="J45" i="7" s="1"/>
  <c r="W45" i="4"/>
  <c r="W45" i="7" s="1"/>
  <c r="M45" i="4"/>
  <c r="M45" i="7" s="1"/>
  <c r="AS45" i="4"/>
  <c r="AS45" i="7" s="1"/>
  <c r="N45" i="4"/>
  <c r="N45" i="7" s="1"/>
  <c r="AX45" i="4"/>
  <c r="AX45" i="7" s="1"/>
  <c r="V45" i="4"/>
  <c r="V45" i="7" s="1"/>
  <c r="F51" i="4"/>
  <c r="F51" i="7" s="1"/>
  <c r="F67" i="7" s="1"/>
  <c r="F68" i="7" s="1"/>
  <c r="AJ45" i="4"/>
  <c r="AJ45" i="7" s="1"/>
  <c r="AG51" i="4"/>
  <c r="AG51" i="7" s="1"/>
  <c r="Q45" i="4"/>
  <c r="Q45" i="7" s="1"/>
  <c r="AW45" i="4"/>
  <c r="AW45" i="7" s="1"/>
  <c r="K45" i="4"/>
  <c r="K45" i="7" s="1"/>
  <c r="R51" i="4"/>
  <c r="R51" i="7" s="1"/>
  <c r="BB51" i="4"/>
  <c r="BB51" i="7" s="1"/>
  <c r="BB45" i="4"/>
  <c r="BB45" i="7" s="1"/>
  <c r="AQ45" i="4"/>
  <c r="AQ45" i="7" s="1"/>
  <c r="R45" i="4"/>
  <c r="R45" i="7" s="1"/>
  <c r="AE45" i="4"/>
  <c r="AE45" i="7" s="1"/>
  <c r="AE67" i="7" s="1"/>
  <c r="AE68" i="7" s="1"/>
  <c r="P19" i="4"/>
  <c r="P19" i="7" s="1"/>
  <c r="V51" i="4"/>
  <c r="V51" i="7" s="1"/>
  <c r="H45" i="4"/>
  <c r="H45" i="7" s="1"/>
  <c r="AN45" i="4"/>
  <c r="AN45" i="7" s="1"/>
  <c r="G51" i="4"/>
  <c r="G51" i="7" s="1"/>
  <c r="AU45" i="4"/>
  <c r="AU45" i="7" s="1"/>
  <c r="AK51" i="4"/>
  <c r="AK51" i="7" s="1"/>
  <c r="U45" i="4"/>
  <c r="U45" i="7" s="1"/>
  <c r="BA45" i="4"/>
  <c r="BA45" i="7" s="1"/>
  <c r="S45" i="4"/>
  <c r="S45" i="7" s="1"/>
  <c r="Z51" i="4"/>
  <c r="Z51" i="7" s="1"/>
  <c r="Z45" i="4"/>
  <c r="Z45" i="7" s="1"/>
  <c r="O51" i="4"/>
  <c r="O51" i="7" s="1"/>
  <c r="H51" i="4"/>
  <c r="H51" i="7" s="1"/>
  <c r="AJ51" i="4"/>
  <c r="AJ51" i="7" s="1"/>
  <c r="L45" i="4"/>
  <c r="L45" i="7" s="1"/>
  <c r="AR45" i="4"/>
  <c r="AR45" i="7" s="1"/>
  <c r="S51" i="4"/>
  <c r="S51" i="7" s="1"/>
  <c r="I51" i="4"/>
  <c r="I51" i="7" s="1"/>
  <c r="AO51" i="4"/>
  <c r="AO51" i="7" s="1"/>
  <c r="Y45" i="4"/>
  <c r="Y45" i="7" s="1"/>
  <c r="AM45" i="4"/>
  <c r="AD51" i="4"/>
  <c r="AD51" i="7" s="1"/>
  <c r="AD45" i="4"/>
  <c r="AD45" i="7" s="1"/>
  <c r="AA51" i="4"/>
  <c r="AA51" i="7" s="1"/>
  <c r="P51" i="4"/>
  <c r="P51" i="7" s="1"/>
  <c r="AI33" i="4"/>
  <c r="AI33" i="7" s="1"/>
  <c r="AK33" i="4"/>
  <c r="AK33" i="7" s="1"/>
  <c r="P45" i="4"/>
  <c r="P45" i="7" s="1"/>
  <c r="AV45" i="4"/>
  <c r="AV45" i="7" s="1"/>
  <c r="AC45" i="4"/>
  <c r="AC45" i="7" s="1"/>
  <c r="AY45" i="4"/>
  <c r="AY45" i="7" s="1"/>
  <c r="AH45" i="4"/>
  <c r="AH45" i="7" s="1"/>
  <c r="T51" i="4"/>
  <c r="T51" i="7" s="1"/>
  <c r="AR51" i="4"/>
  <c r="AR51" i="7" s="1"/>
  <c r="T45" i="4"/>
  <c r="T45" i="7" s="1"/>
  <c r="AZ45" i="4"/>
  <c r="AZ45" i="7" s="1"/>
  <c r="AQ51" i="4"/>
  <c r="AQ51" i="7" s="1"/>
  <c r="Q51" i="4"/>
  <c r="Q51" i="7" s="1"/>
  <c r="AW51" i="4"/>
  <c r="AW51" i="7" s="1"/>
  <c r="AG45" i="4"/>
  <c r="AG45" i="7" s="1"/>
  <c r="K51" i="4"/>
  <c r="K51" i="7" s="1"/>
  <c r="AL51" i="4"/>
  <c r="AL51" i="7" s="1"/>
  <c r="AL45" i="4"/>
  <c r="AL45" i="7" s="1"/>
  <c r="AY51" i="4"/>
  <c r="AY51" i="7" s="1"/>
  <c r="AV51" i="4"/>
  <c r="AV51" i="7" s="1"/>
  <c r="X45" i="4"/>
  <c r="X45" i="7" s="1"/>
  <c r="BD45" i="4"/>
  <c r="BD45" i="7" s="1"/>
  <c r="U51" i="4"/>
  <c r="U51" i="7" s="1"/>
  <c r="BA51" i="4"/>
  <c r="BA51" i="7" s="1"/>
  <c r="AK45" i="4"/>
  <c r="AK45" i="7" s="1"/>
  <c r="W51" i="4"/>
  <c r="W51" i="7" s="1"/>
  <c r="AP51" i="4"/>
  <c r="AP51" i="7" s="1"/>
  <c r="AP45" i="4"/>
  <c r="AP45" i="7" s="1"/>
  <c r="G45" i="4"/>
  <c r="G45" i="7" s="1"/>
  <c r="L51" i="4"/>
  <c r="L51" i="7" s="1"/>
  <c r="BC45" i="4"/>
  <c r="BC45" i="7" s="1"/>
  <c r="BC51" i="4"/>
  <c r="BC51" i="7" s="1"/>
  <c r="AB51" i="4"/>
  <c r="AB51" i="7" s="1"/>
  <c r="AB45" i="4"/>
  <c r="AB45" i="7" s="1"/>
  <c r="AT51" i="4"/>
  <c r="AT51" i="7" s="1"/>
  <c r="AT45" i="4"/>
  <c r="AT45" i="7" s="1"/>
  <c r="AF51" i="4"/>
  <c r="AF51" i="7" s="1"/>
  <c r="AF45" i="4"/>
  <c r="AF45" i="7" s="1"/>
  <c r="AI51" i="4"/>
  <c r="AI51" i="7" s="1"/>
  <c r="AI45" i="4"/>
  <c r="AI45" i="7" s="1"/>
  <c r="F45" i="4"/>
  <c r="F45" i="7" s="1"/>
  <c r="AY62" i="4"/>
  <c r="AY62" i="7" s="1"/>
  <c r="AY67" i="7" s="1"/>
  <c r="AY68" i="7" s="1"/>
  <c r="Q39" i="4"/>
  <c r="Q39" i="7" s="1"/>
  <c r="K62" i="4"/>
  <c r="K62" i="7" s="1"/>
  <c r="K67" i="7" s="1"/>
  <c r="K68" i="7" s="1"/>
  <c r="R39" i="4"/>
  <c r="R39" i="7" s="1"/>
  <c r="AG39" i="4"/>
  <c r="AG39" i="7" s="1"/>
  <c r="AO33" i="4"/>
  <c r="AO33" i="7" s="1"/>
  <c r="AC33" i="4"/>
  <c r="AC33" i="7" s="1"/>
  <c r="L19" i="4"/>
  <c r="L19" i="7" s="1"/>
  <c r="S62" i="4"/>
  <c r="S62" i="7" s="1"/>
  <c r="S67" i="7" s="1"/>
  <c r="S68" i="7" s="1"/>
  <c r="AW39" i="4"/>
  <c r="AW39" i="7" s="1"/>
  <c r="BC33" i="4"/>
  <c r="BC33" i="7" s="1"/>
  <c r="AG33" i="4"/>
  <c r="AG33" i="7" s="1"/>
  <c r="AS33" i="4"/>
  <c r="AS33" i="7" s="1"/>
  <c r="J19" i="4"/>
  <c r="J19" i="7" s="1"/>
  <c r="AJ19" i="4"/>
  <c r="AJ19" i="7" s="1"/>
  <c r="AU19" i="4"/>
  <c r="AU19" i="7" s="1"/>
  <c r="AZ19" i="4"/>
  <c r="AZ19" i="7" s="1"/>
  <c r="H62" i="4"/>
  <c r="H62" i="7" s="1"/>
  <c r="H67" i="7" s="1"/>
  <c r="H68" i="7" s="1"/>
  <c r="O33" i="4"/>
  <c r="O33" i="7" s="1"/>
  <c r="AU33" i="4"/>
  <c r="AU33" i="7" s="1"/>
  <c r="Y33" i="4"/>
  <c r="Y33" i="7" s="1"/>
  <c r="AM62" i="4"/>
  <c r="AM62" i="7" s="1"/>
  <c r="AM67" i="7" s="1"/>
  <c r="AM68" i="7" s="1"/>
  <c r="G33" i="4"/>
  <c r="G33" i="7" s="1"/>
  <c r="I33" i="4"/>
  <c r="I33" i="7" s="1"/>
  <c r="AW33" i="4"/>
  <c r="AW33" i="7" s="1"/>
  <c r="AE33" i="4"/>
  <c r="AE33" i="7" s="1"/>
  <c r="Y39" i="4"/>
  <c r="Y39" i="7" s="1"/>
  <c r="I39" i="4"/>
  <c r="I39" i="7" s="1"/>
  <c r="U39" i="4"/>
  <c r="U39" i="7" s="1"/>
  <c r="AO39" i="4"/>
  <c r="AO39" i="7" s="1"/>
  <c r="BA39" i="4"/>
  <c r="BA39" i="7" s="1"/>
  <c r="AA19" i="4"/>
  <c r="AA19" i="7" s="1"/>
  <c r="AF62" i="4"/>
  <c r="AF62" i="7" s="1"/>
  <c r="AF67" i="7" s="1"/>
  <c r="AF68" i="7" s="1"/>
  <c r="O19" i="4"/>
  <c r="O19" i="7" s="1"/>
  <c r="AN39" i="4"/>
  <c r="AN39" i="7" s="1"/>
  <c r="AP33" i="4"/>
  <c r="AP33" i="7" s="1"/>
  <c r="Z39" i="4"/>
  <c r="Z39" i="7" s="1"/>
  <c r="AP39" i="4"/>
  <c r="AP39" i="7" s="1"/>
  <c r="AB33" i="4"/>
  <c r="AB33" i="7" s="1"/>
  <c r="AR33" i="4"/>
  <c r="AR33" i="7" s="1"/>
  <c r="T39" i="4"/>
  <c r="T39" i="7" s="1"/>
  <c r="AR39" i="4"/>
  <c r="AR39" i="7" s="1"/>
  <c r="AL33" i="4"/>
  <c r="AL33" i="7" s="1"/>
  <c r="AM19" i="4"/>
  <c r="AR19" i="4"/>
  <c r="AR19" i="7" s="1"/>
  <c r="S19" i="4"/>
  <c r="S19" i="7" s="1"/>
  <c r="AA62" i="4"/>
  <c r="AA62" i="7" s="1"/>
  <c r="AA67" i="7" s="1"/>
  <c r="AA68" i="7" s="1"/>
  <c r="V33" i="4"/>
  <c r="V33" i="7" s="1"/>
  <c r="AZ39" i="4"/>
  <c r="AZ39" i="7" s="1"/>
  <c r="AX33" i="4"/>
  <c r="AX33" i="7" s="1"/>
  <c r="AD39" i="4"/>
  <c r="AD39" i="7" s="1"/>
  <c r="AT39" i="4"/>
  <c r="AT39" i="7" s="1"/>
  <c r="P33" i="4"/>
  <c r="P33" i="7" s="1"/>
  <c r="AF33" i="4"/>
  <c r="AF33" i="7" s="1"/>
  <c r="AV33" i="4"/>
  <c r="AV33" i="7" s="1"/>
  <c r="X39" i="4"/>
  <c r="X39" i="7" s="1"/>
  <c r="AV39" i="4"/>
  <c r="AV39" i="7" s="1"/>
  <c r="R33" i="4"/>
  <c r="R33" i="7" s="1"/>
  <c r="AT33" i="4"/>
  <c r="AT33" i="7" s="1"/>
  <c r="L39" i="4"/>
  <c r="L39" i="7" s="1"/>
  <c r="J33" i="4"/>
  <c r="J33" i="7" s="1"/>
  <c r="H33" i="4"/>
  <c r="H33" i="7" s="1"/>
  <c r="AH39" i="4"/>
  <c r="AH39" i="7" s="1"/>
  <c r="AX39" i="4"/>
  <c r="AX39" i="7" s="1"/>
  <c r="T33" i="4"/>
  <c r="T33" i="7" s="1"/>
  <c r="AJ33" i="4"/>
  <c r="AJ33" i="7" s="1"/>
  <c r="AZ33" i="4"/>
  <c r="AZ33" i="7" s="1"/>
  <c r="H39" i="4"/>
  <c r="H39" i="7" s="1"/>
  <c r="AB39" i="4"/>
  <c r="AB39" i="7" s="1"/>
  <c r="BD39" i="4"/>
  <c r="BD39" i="7" s="1"/>
  <c r="Z33" i="4"/>
  <c r="Z33" i="7" s="1"/>
  <c r="BB33" i="4"/>
  <c r="BB33" i="7" s="1"/>
  <c r="K19" i="4"/>
  <c r="K19" i="7" s="1"/>
  <c r="AQ62" i="4"/>
  <c r="AQ62" i="7" s="1"/>
  <c r="AQ67" i="7" s="1"/>
  <c r="AQ68" i="7" s="1"/>
  <c r="AF39" i="4"/>
  <c r="AF39" i="7" s="1"/>
  <c r="AH33" i="4"/>
  <c r="AH33" i="7" s="1"/>
  <c r="AL39" i="4"/>
  <c r="AL39" i="7" s="1"/>
  <c r="BB39" i="4"/>
  <c r="BB39" i="7" s="1"/>
  <c r="X33" i="4"/>
  <c r="X33" i="7" s="1"/>
  <c r="AN33" i="4"/>
  <c r="AN33" i="7" s="1"/>
  <c r="BD33" i="4"/>
  <c r="BD33" i="7" s="1"/>
  <c r="P39" i="4"/>
  <c r="P39" i="7" s="1"/>
  <c r="AJ39" i="4"/>
  <c r="AJ39" i="7" s="1"/>
  <c r="AD33" i="4"/>
  <c r="AD33" i="7" s="1"/>
  <c r="L33" i="4"/>
  <c r="L33" i="7" s="1"/>
  <c r="X62" i="4"/>
  <c r="X62" i="7" s="1"/>
  <c r="X67" i="7" s="1"/>
  <c r="X68" i="7" s="1"/>
  <c r="AU62" i="4"/>
  <c r="AU62" i="7" s="1"/>
  <c r="AU67" i="7" s="1"/>
  <c r="AU68" i="7" s="1"/>
  <c r="AJ62" i="4"/>
  <c r="AJ62" i="7" s="1"/>
  <c r="AJ67" i="7" s="1"/>
  <c r="AJ68" i="7" s="1"/>
  <c r="O62" i="4"/>
  <c r="O62" i="7" s="1"/>
  <c r="O67" i="7" s="1"/>
  <c r="O68" i="7" s="1"/>
  <c r="BD62" i="4"/>
  <c r="BD62" i="7" s="1"/>
  <c r="BD67" i="7" s="1"/>
  <c r="BD68" i="7" s="1"/>
  <c r="R62" i="4"/>
  <c r="R62" i="7" s="1"/>
  <c r="R67" i="7" s="1"/>
  <c r="R68" i="7" s="1"/>
  <c r="AH62" i="4"/>
  <c r="AH62" i="7" s="1"/>
  <c r="AH67" i="7" s="1"/>
  <c r="AH68" i="7" s="1"/>
  <c r="AX62" i="4"/>
  <c r="AX62" i="7" s="1"/>
  <c r="AO62" i="4"/>
  <c r="AO62" i="7" s="1"/>
  <c r="AO67" i="7" s="1"/>
  <c r="AO68" i="7" s="1"/>
  <c r="V62" i="4"/>
  <c r="V62" i="7" s="1"/>
  <c r="V67" i="7" s="1"/>
  <c r="V68" i="7" s="1"/>
  <c r="AL62" i="4"/>
  <c r="AL62" i="7" s="1"/>
  <c r="AL67" i="7" s="1"/>
  <c r="AL68" i="7" s="1"/>
  <c r="BB62" i="4"/>
  <c r="BB62" i="7" s="1"/>
  <c r="AS62" i="4"/>
  <c r="AS62" i="7" s="1"/>
  <c r="AS67" i="7" s="1"/>
  <c r="AS68" i="7" s="1"/>
  <c r="Y62" i="4"/>
  <c r="Y62" i="7" s="1"/>
  <c r="Y67" i="7" s="1"/>
  <c r="Y68" i="7" s="1"/>
  <c r="BA62" i="4"/>
  <c r="BA62" i="7" s="1"/>
  <c r="BA67" i="7" s="1"/>
  <c r="BA68" i="7" s="1"/>
  <c r="J62" i="4"/>
  <c r="J62" i="7" s="1"/>
  <c r="J67" i="7" s="1"/>
  <c r="J68" i="7" s="1"/>
  <c r="Z62" i="4"/>
  <c r="Z62" i="7" s="1"/>
  <c r="Z67" i="7" s="1"/>
  <c r="Z68" i="7" s="1"/>
  <c r="AP62" i="4"/>
  <c r="AP62" i="7" s="1"/>
  <c r="AP67" i="7" s="1"/>
  <c r="AP68" i="7" s="1"/>
  <c r="Q62" i="4"/>
  <c r="Q62" i="7" s="1"/>
  <c r="Q67" i="7" s="1"/>
  <c r="Q68" i="7" s="1"/>
  <c r="AK62" i="4"/>
  <c r="AK62" i="7" s="1"/>
  <c r="AK67" i="7" s="1"/>
  <c r="AK68" i="7" s="1"/>
  <c r="M62" i="4"/>
  <c r="M62" i="7" s="1"/>
  <c r="M67" i="7" s="1"/>
  <c r="M68" i="7" s="1"/>
  <c r="N62" i="4"/>
  <c r="N62" i="7" s="1"/>
  <c r="N67" i="7" s="1"/>
  <c r="N68" i="7" s="1"/>
  <c r="AD62" i="4"/>
  <c r="AD62" i="7" s="1"/>
  <c r="AD67" i="7" s="1"/>
  <c r="AD68" i="7" s="1"/>
  <c r="AT62" i="4"/>
  <c r="AT62" i="7" s="1"/>
  <c r="AT67" i="7" s="1"/>
  <c r="AT68" i="7" s="1"/>
  <c r="U62" i="4"/>
  <c r="U62" i="7" s="1"/>
  <c r="U67" i="7" s="1"/>
  <c r="U68" i="7" s="1"/>
  <c r="AW62" i="4"/>
  <c r="AW62" i="7" s="1"/>
  <c r="AW67" i="7" s="1"/>
  <c r="AW68" i="7" s="1"/>
  <c r="AC62" i="4"/>
  <c r="AC62" i="7" s="1"/>
  <c r="AC67" i="7" s="1"/>
  <c r="AC68" i="7" s="1"/>
  <c r="AG62" i="4"/>
  <c r="AG62" i="7" s="1"/>
  <c r="AG67" i="7" s="1"/>
  <c r="AG68" i="7" s="1"/>
  <c r="I62" i="4"/>
  <c r="I62" i="7" s="1"/>
  <c r="I67" i="7" s="1"/>
  <c r="I68" i="7" s="1"/>
  <c r="BB67" i="7" l="1"/>
  <c r="BB68" i="7" s="1"/>
  <c r="AZ67" i="7"/>
  <c r="AZ68" i="7" s="1"/>
  <c r="AX66" i="7"/>
  <c r="AX67" i="7"/>
  <c r="AX68" i="7" s="1"/>
  <c r="AN67" i="7"/>
  <c r="AN68" i="7" s="1"/>
  <c r="AN66" i="7"/>
  <c r="AV66" i="7"/>
  <c r="F66" i="7"/>
  <c r="T66" i="7"/>
</calcChain>
</file>

<file path=xl/sharedStrings.xml><?xml version="1.0" encoding="utf-8"?>
<sst xmlns="http://schemas.openxmlformats.org/spreadsheetml/2006/main" count="1819" uniqueCount="110">
  <si>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</si>
  <si>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</si>
  <si>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</si>
  <si>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</si>
  <si>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</si>
  <si>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</si>
  <si>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</si>
  <si>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</si>
  <si>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</si>
  <si>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</si>
  <si>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</si>
  <si>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</si>
  <si>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</si>
  <si>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</si>
  <si>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</si>
  <si>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</si>
  <si>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</si>
  <si>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</si>
  <si>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</si>
  <si>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</si>
  <si>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</si>
  <si>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</si>
  <si>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</si>
  <si>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</si>
  <si>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</si>
  <si>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</si>
  <si>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</si>
  <si>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</si>
  <si>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</si>
  <si>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</si>
  <si>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</si>
  <si>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</si>
  <si>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</si>
  <si>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</si>
  <si>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</si>
  <si>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</si>
  <si>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</si>
  <si>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</si>
  <si>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</si>
  <si>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</si>
  <si>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</si>
  <si>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</si>
  <si>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</si>
  <si>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</si>
  <si>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</si>
  <si>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</si>
  <si>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</si>
  <si>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</si>
  <si>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</si>
  <si>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</si>
  <si>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Is there an ethics agency, </t>
  </si>
  <si>
    <t>Appointed executive branch officials:</t>
  </si>
  <si>
    <t>Elected executive branch officials:</t>
  </si>
  <si>
    <t>Members of the legislature:</t>
  </si>
  <si>
    <t xml:space="preserve">with the authority to conduct its own investigations, </t>
  </si>
  <si>
    <t xml:space="preserve">including public hearings </t>
  </si>
  <si>
    <t>and subpoena power?</t>
  </si>
  <si>
    <t>Does the ethics agency have the ability to sanction, including termination,</t>
  </si>
  <si>
    <t xml:space="preserve">injunctions, </t>
  </si>
  <si>
    <t>and fines?</t>
  </si>
  <si>
    <t>Can the members of the ethics agency be removed without cause?</t>
  </si>
  <si>
    <t>[By whom can the members of the ethics agency be removed?]</t>
  </si>
  <si>
    <t xml:space="preserve">4A. </t>
  </si>
  <si>
    <t xml:space="preserve">Can gifts be accepted from registered lobbyists </t>
  </si>
  <si>
    <t>Besides lobbyists, are there other prohibited sources from whom public officials may not accept gifts?</t>
  </si>
  <si>
    <t>and, if so, what is the monetary limit?</t>
  </si>
  <si>
    <t xml:space="preserve">4B. </t>
  </si>
  <si>
    <t xml:space="preserve">Can gifts be accepted from persons other than registered lobbyists </t>
  </si>
  <si>
    <t>and, if so, is there a monetary limit?</t>
  </si>
  <si>
    <t xml:space="preserve">4C. </t>
  </si>
  <si>
    <t>Is there a "tendency to influence" limitation on public officials' ability to accept gifts?</t>
  </si>
  <si>
    <t>Are recipients required to publicly disclose gifts that they receive?</t>
  </si>
  <si>
    <t>Does the state require reporting of contributors to independent spenders?</t>
  </si>
  <si>
    <t>If yes, does the state require reporting of LLC owners?</t>
  </si>
  <si>
    <t>If yes, does the state require reporting of 501(c) group contributors?</t>
  </si>
  <si>
    <t>Do legislators have to disclose client names as part of their financial disclosure reports?</t>
  </si>
  <si>
    <t>GA</t>
  </si>
  <si>
    <t>Executive branch employees:</t>
  </si>
  <si>
    <t>Max Raw</t>
  </si>
  <si>
    <t>Max Scale</t>
  </si>
  <si>
    <t>Is there an independent ethics agency with jurisdiction over…</t>
  </si>
  <si>
    <t>Does the ethics agency have subpoena power?</t>
  </si>
  <si>
    <t>SUBTOTAL (RAW)</t>
  </si>
  <si>
    <t>SUBTOTAL (SCALED)</t>
  </si>
  <si>
    <t>Are the members of the ethics agency protected from removal without cause?</t>
  </si>
  <si>
    <t>Does the ethics agency have authority to enjoin covered officials who commit ethical violations?</t>
  </si>
  <si>
    <t>Does the ethics agency have authority terminate covered officials who commit ethical violations?</t>
  </si>
  <si>
    <t>Does the ethics agency have  authority to hold public hearings?</t>
  </si>
  <si>
    <t>Does the independent ethics agency have  authority to initiate and conduct its own investigations?</t>
  </si>
  <si>
    <t>Does the ethics agency have authority to impose fines on covered officials who commit ethical violations?</t>
  </si>
  <si>
    <t>--</t>
  </si>
  <si>
    <t>Legislative branch:</t>
  </si>
  <si>
    <t>Executive branch:</t>
  </si>
  <si>
    <t>Does the ethics agency have authority to hold public hearings?</t>
  </si>
  <si>
    <t>TOTAL (RAW)</t>
  </si>
  <si>
    <t>TOTAL (SCALED)</t>
  </si>
  <si>
    <t>Does the ethics agency have authority to take personnel actions against covered officials who commit ethical violations?</t>
  </si>
  <si>
    <t>Total Percentage Score</t>
  </si>
  <si>
    <t>If yes, does the state require reporting of the funders of 501(c) groups that contribute to independent spenders?</t>
  </si>
  <si>
    <t>If yes, does the state require reporting of the beneficial owners of LLCs that contribute to groups that make independent expenditures?</t>
  </si>
  <si>
    <t>Does the state require all groups or individuals who make independent expenditures to report their contributors (501(c)'s, PACs, Corporations)?</t>
  </si>
  <si>
    <t xml:space="preserve">Are elected and appointed executive branch officials and legislators prohibited from accepting gifts from high-risk sources (lobbyists, lobbyists' principals, government contractors) in an aggregate of $250 or more? </t>
  </si>
  <si>
    <t>Are elected and appointed executive branch officials and legislators prohibited from accepting gifts from persons other than high-risk sources in an aggregate of $250 or more?</t>
  </si>
  <si>
    <t>Are elected and appointed executive branch officials and legislators required to publicly disclose gifts that they receive?</t>
  </si>
  <si>
    <t>Yes</t>
  </si>
  <si>
    <t>No</t>
  </si>
  <si>
    <t>Moderate</t>
  </si>
  <si>
    <t>Minimal</t>
  </si>
  <si>
    <t>Partial</t>
  </si>
  <si>
    <t xml:space="preserve">Does the state require reporting of contributors to independent spenders?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</si>
</sst>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7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quotePrefix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7" xfId="0" quotePrefix="1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2" fontId="0" fillId="0" borderId="10" xfId="0" quotePrefix="1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3" xfId="0" quotePrefix="1" applyNumberFormat="1" applyFont="1" applyBorder="1" applyAlignment="1">
      <alignment horizontal="center" wrapText="1"/>
    </xf>
    <xf numFmtId="2" fontId="0" fillId="0" borderId="0" xfId="0" applyNumberFormat="1" applyBorder="1"/>
    <xf numFmtId="2" fontId="0" fillId="0" borderId="11" xfId="0" quotePrefix="1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0" fillId="0" borderId="37" xfId="0" applyFont="1" applyBorder="1" applyAlignment="1">
      <alignment horizontal="center" wrapText="1"/>
    </xf>
    <xf numFmtId="2" fontId="0" fillId="0" borderId="37" xfId="0" applyNumberFormat="1" applyFont="1" applyBorder="1" applyAlignment="1">
      <alignment horizontal="center" wrapText="1"/>
    </xf>
    <xf numFmtId="9" fontId="0" fillId="0" borderId="37" xfId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68"/>
  <sheetViews>
    <sheetView tabSelected="1" zoomScaleNormal="100" workbookViewId="0">
      <pane xSplit="5" ySplit="1" topLeftCell="AX2" activePane="bottomRight" state="frozen"/>
      <selection pane="topRight" activeCell="F1" sqref="F1"/>
      <selection pane="bottomLeft" activeCell="A2" sqref="A2"/>
      <selection pane="bottomRight" activeCell="BB18" sqref="BB18"/>
    </sheetView>
  </sheetViews>
  <sheetFormatPr defaultColWidth="9.140625" defaultRowHeight="15" x14ac:dyDescent="0.25"/>
  <cols>
    <col min="1" max="1" width="3.85546875" style="26" bestFit="1" customWidth="1"/>
    <col min="2" max="2" width="36.28515625" style="26" customWidth="1"/>
    <col min="3" max="3" width="30.5703125" style="26" customWidth="1"/>
    <col min="4" max="4" width="8.5703125" style="57" customWidth="1"/>
    <col min="5" max="5" width="9.42578125" style="91" customWidth="1"/>
    <col min="6" max="10" width="10.7109375" style="51" customWidth="1"/>
    <col min="11" max="11" width="10.7109375" style="98" customWidth="1"/>
    <col min="12" max="38" width="10.7109375" style="51" customWidth="1"/>
    <col min="39" max="39" width="11.5703125" style="51" customWidth="1"/>
    <col min="40" max="56" width="10.7109375" style="51" customWidth="1"/>
    <col min="57" max="16384" width="9.140625" style="25"/>
  </cols>
  <sheetData>
    <row r="1" spans="1:56" s="5" customFormat="1" ht="15.75" thickBot="1" x14ac:dyDescent="0.3">
      <c r="A1" s="1"/>
      <c r="B1" s="2"/>
      <c r="C1" s="2"/>
      <c r="D1" s="37" t="s">
        <v>78</v>
      </c>
      <c r="E1" s="74" t="s">
        <v>79</v>
      </c>
      <c r="F1" s="38" t="s">
        <v>0</v>
      </c>
      <c r="G1" s="38" t="s">
        <v>1</v>
      </c>
      <c r="H1" s="38" t="s">
        <v>2</v>
      </c>
      <c r="I1" s="38" t="s">
        <v>3</v>
      </c>
      <c r="J1" s="38" t="s">
        <v>4</v>
      </c>
      <c r="K1" s="92" t="s">
        <v>5</v>
      </c>
      <c r="L1" s="38" t="s">
        <v>6</v>
      </c>
      <c r="M1" s="38" t="s">
        <v>7</v>
      </c>
      <c r="N1" s="38" t="s">
        <v>8</v>
      </c>
      <c r="O1" s="38" t="s">
        <v>9</v>
      </c>
      <c r="P1" s="38" t="s">
        <v>76</v>
      </c>
      <c r="Q1" s="38" t="s">
        <v>10</v>
      </c>
      <c r="R1" s="38" t="s">
        <v>11</v>
      </c>
      <c r="S1" s="38" t="s">
        <v>12</v>
      </c>
      <c r="T1" s="38" t="s">
        <v>13</v>
      </c>
      <c r="U1" s="38" t="s">
        <v>14</v>
      </c>
      <c r="V1" s="38" t="s">
        <v>15</v>
      </c>
      <c r="W1" s="38" t="s">
        <v>16</v>
      </c>
      <c r="X1" s="38" t="s">
        <v>17</v>
      </c>
      <c r="Y1" s="38" t="s">
        <v>18</v>
      </c>
      <c r="Z1" s="38" t="s">
        <v>19</v>
      </c>
      <c r="AA1" s="38" t="s">
        <v>20</v>
      </c>
      <c r="AB1" s="38" t="s">
        <v>21</v>
      </c>
      <c r="AC1" s="38" t="s">
        <v>22</v>
      </c>
      <c r="AD1" s="38" t="s">
        <v>23</v>
      </c>
      <c r="AE1" s="38" t="s">
        <v>24</v>
      </c>
      <c r="AF1" s="38" t="s">
        <v>25</v>
      </c>
      <c r="AG1" s="38" t="s">
        <v>26</v>
      </c>
      <c r="AH1" s="38" t="s">
        <v>27</v>
      </c>
      <c r="AI1" s="38" t="s">
        <v>28</v>
      </c>
      <c r="AJ1" s="38" t="s">
        <v>29</v>
      </c>
      <c r="AK1" s="38" t="s">
        <v>30</v>
      </c>
      <c r="AL1" s="38" t="s">
        <v>31</v>
      </c>
      <c r="AM1" s="38" t="s">
        <v>32</v>
      </c>
      <c r="AN1" s="38" t="s">
        <v>33</v>
      </c>
      <c r="AO1" s="38" t="s">
        <v>34</v>
      </c>
      <c r="AP1" s="38" t="s">
        <v>35</v>
      </c>
      <c r="AQ1" s="38" t="s">
        <v>36</v>
      </c>
      <c r="AR1" s="38" t="s">
        <v>37</v>
      </c>
      <c r="AS1" s="38" t="s">
        <v>38</v>
      </c>
      <c r="AT1" s="38" t="s">
        <v>39</v>
      </c>
      <c r="AU1" s="38" t="s">
        <v>40</v>
      </c>
      <c r="AV1" s="38" t="s">
        <v>41</v>
      </c>
      <c r="AW1" s="38" t="s">
        <v>42</v>
      </c>
      <c r="AX1" s="38" t="s">
        <v>43</v>
      </c>
      <c r="AY1" s="38" t="s">
        <v>44</v>
      </c>
      <c r="AZ1" s="38" t="s">
        <v>45</v>
      </c>
      <c r="BA1" s="38" t="s">
        <v>46</v>
      </c>
      <c r="BB1" s="38" t="s">
        <v>47</v>
      </c>
      <c r="BC1" s="38" t="s">
        <v>48</v>
      </c>
      <c r="BD1" s="39" t="s">
        <v>49</v>
      </c>
    </row>
    <row r="2" spans="1:56" s="10" customFormat="1" ht="20.100000000000001" customHeight="1" x14ac:dyDescent="0.25">
      <c r="A2" s="110">
        <v>1</v>
      </c>
      <c r="B2" s="113" t="s">
        <v>80</v>
      </c>
      <c r="C2" s="6" t="s">
        <v>51</v>
      </c>
      <c r="D2" s="33">
        <v>1</v>
      </c>
      <c r="E2" s="75">
        <f>D2*(10/16)</f>
        <v>0.625</v>
      </c>
      <c r="F2" s="61" t="s">
        <v>104</v>
      </c>
      <c r="G2" s="61" t="s">
        <v>104</v>
      </c>
      <c r="H2" s="61" t="s">
        <v>105</v>
      </c>
      <c r="I2" s="61" t="s">
        <v>104</v>
      </c>
      <c r="J2" s="61" t="s">
        <v>104</v>
      </c>
      <c r="K2" s="93" t="s">
        <v>104</v>
      </c>
      <c r="L2" s="61" t="s">
        <v>104</v>
      </c>
      <c r="M2" s="61" t="s">
        <v>104</v>
      </c>
      <c r="N2" s="61" t="s">
        <v>104</v>
      </c>
      <c r="O2" s="61" t="s">
        <v>104</v>
      </c>
      <c r="P2" s="61" t="s">
        <v>104</v>
      </c>
      <c r="Q2" s="61" t="s">
        <v>104</v>
      </c>
      <c r="R2" s="61" t="s">
        <v>105</v>
      </c>
      <c r="S2" s="61" t="s">
        <v>104</v>
      </c>
      <c r="T2" s="61" t="s">
        <v>104</v>
      </c>
      <c r="U2" s="61" t="s">
        <v>104</v>
      </c>
      <c r="V2" s="61" t="s">
        <v>104</v>
      </c>
      <c r="W2" s="61" t="s">
        <v>104</v>
      </c>
      <c r="X2" s="61" t="s">
        <v>104</v>
      </c>
      <c r="Y2" s="61" t="s">
        <v>108</v>
      </c>
      <c r="Z2" s="61" t="s">
        <v>104</v>
      </c>
      <c r="AA2" s="61" t="s">
        <v>104</v>
      </c>
      <c r="AB2" s="61" t="s">
        <v>104</v>
      </c>
      <c r="AC2" s="61" t="s">
        <v>104</v>
      </c>
      <c r="AD2" s="61" t="s">
        <v>104</v>
      </c>
      <c r="AE2" s="61" t="s">
        <v>104</v>
      </c>
      <c r="AF2" s="61" t="s">
        <v>104</v>
      </c>
      <c r="AG2" s="61" t="s">
        <v>104</v>
      </c>
      <c r="AH2" s="61" t="s">
        <v>104</v>
      </c>
      <c r="AI2" s="61" t="s">
        <v>104</v>
      </c>
      <c r="AJ2" s="61" t="s">
        <v>104</v>
      </c>
      <c r="AK2" s="61" t="s">
        <v>105</v>
      </c>
      <c r="AL2" s="61" t="s">
        <v>104</v>
      </c>
      <c r="AM2" s="61" t="s">
        <v>104</v>
      </c>
      <c r="AN2" s="61" t="s">
        <v>105</v>
      </c>
      <c r="AO2" s="61" t="s">
        <v>104</v>
      </c>
      <c r="AP2" s="61" t="s">
        <v>104</v>
      </c>
      <c r="AQ2" s="61" t="s">
        <v>104</v>
      </c>
      <c r="AR2" s="61" t="s">
        <v>104</v>
      </c>
      <c r="AS2" s="61" t="s">
        <v>104</v>
      </c>
      <c r="AT2" s="61" t="s">
        <v>104</v>
      </c>
      <c r="AU2" s="61" t="s">
        <v>104</v>
      </c>
      <c r="AV2" s="61" t="s">
        <v>104</v>
      </c>
      <c r="AW2" s="61" t="s">
        <v>104</v>
      </c>
      <c r="AX2" s="61" t="s">
        <v>105</v>
      </c>
      <c r="AY2" s="61" t="s">
        <v>104</v>
      </c>
      <c r="AZ2" s="61" t="s">
        <v>104</v>
      </c>
      <c r="BA2" s="61" t="s">
        <v>104</v>
      </c>
      <c r="BB2" s="61" t="s">
        <v>104</v>
      </c>
      <c r="BC2" s="61" t="s">
        <v>104</v>
      </c>
      <c r="BD2" s="62" t="s">
        <v>105</v>
      </c>
    </row>
    <row r="3" spans="1:56" s="10" customFormat="1" ht="20.100000000000001" customHeight="1" x14ac:dyDescent="0.25">
      <c r="A3" s="111"/>
      <c r="B3" s="114"/>
      <c r="C3" s="11" t="s">
        <v>52</v>
      </c>
      <c r="D3" s="34">
        <v>1</v>
      </c>
      <c r="E3" s="77">
        <f t="shared" ref="E3:E14" si="0">D3*(10/16)</f>
        <v>0.625</v>
      </c>
      <c r="F3" s="63" t="s">
        <v>104</v>
      </c>
      <c r="G3" s="63" t="s">
        <v>104</v>
      </c>
      <c r="H3" s="63" t="s">
        <v>105</v>
      </c>
      <c r="I3" s="63" t="s">
        <v>104</v>
      </c>
      <c r="J3" s="63" t="s">
        <v>104</v>
      </c>
      <c r="K3" s="94" t="s">
        <v>104</v>
      </c>
      <c r="L3" s="63" t="s">
        <v>104</v>
      </c>
      <c r="M3" s="63" t="s">
        <v>104</v>
      </c>
      <c r="N3" s="63" t="s">
        <v>104</v>
      </c>
      <c r="O3" s="63" t="s">
        <v>104</v>
      </c>
      <c r="P3" s="63" t="s">
        <v>104</v>
      </c>
      <c r="Q3" s="63" t="s">
        <v>104</v>
      </c>
      <c r="R3" s="63" t="s">
        <v>105</v>
      </c>
      <c r="S3" s="63" t="s">
        <v>104</v>
      </c>
      <c r="T3" s="63" t="s">
        <v>104</v>
      </c>
      <c r="U3" s="63" t="s">
        <v>104</v>
      </c>
      <c r="V3" s="63" t="s">
        <v>104</v>
      </c>
      <c r="W3" s="63" t="s">
        <v>104</v>
      </c>
      <c r="X3" s="63" t="s">
        <v>104</v>
      </c>
      <c r="Y3" s="63" t="s">
        <v>108</v>
      </c>
      <c r="Z3" s="63" t="s">
        <v>104</v>
      </c>
      <c r="AA3" s="63" t="s">
        <v>104</v>
      </c>
      <c r="AB3" s="63" t="s">
        <v>104</v>
      </c>
      <c r="AC3" s="63" t="s">
        <v>104</v>
      </c>
      <c r="AD3" s="63" t="s">
        <v>104</v>
      </c>
      <c r="AE3" s="63" t="s">
        <v>104</v>
      </c>
      <c r="AF3" s="63" t="s">
        <v>104</v>
      </c>
      <c r="AG3" s="63" t="s">
        <v>104</v>
      </c>
      <c r="AH3" s="63" t="s">
        <v>104</v>
      </c>
      <c r="AI3" s="63" t="s">
        <v>104</v>
      </c>
      <c r="AJ3" s="63" t="s">
        <v>104</v>
      </c>
      <c r="AK3" s="63" t="s">
        <v>105</v>
      </c>
      <c r="AL3" s="63" t="s">
        <v>104</v>
      </c>
      <c r="AM3" s="63" t="s">
        <v>104</v>
      </c>
      <c r="AN3" s="63" t="s">
        <v>105</v>
      </c>
      <c r="AO3" s="63" t="s">
        <v>104</v>
      </c>
      <c r="AP3" s="63" t="s">
        <v>104</v>
      </c>
      <c r="AQ3" s="63" t="s">
        <v>104</v>
      </c>
      <c r="AR3" s="63" t="s">
        <v>104</v>
      </c>
      <c r="AS3" s="63" t="s">
        <v>104</v>
      </c>
      <c r="AT3" s="63" t="s">
        <v>104</v>
      </c>
      <c r="AU3" s="63" t="s">
        <v>104</v>
      </c>
      <c r="AV3" s="63" t="s">
        <v>104</v>
      </c>
      <c r="AW3" s="63" t="s">
        <v>104</v>
      </c>
      <c r="AX3" s="63" t="s">
        <v>104</v>
      </c>
      <c r="AY3" s="63" t="s">
        <v>104</v>
      </c>
      <c r="AZ3" s="63" t="s">
        <v>104</v>
      </c>
      <c r="BA3" s="63" t="s">
        <v>104</v>
      </c>
      <c r="BB3" s="63" t="s">
        <v>104</v>
      </c>
      <c r="BC3" s="63" t="s">
        <v>104</v>
      </c>
      <c r="BD3" s="64" t="s">
        <v>105</v>
      </c>
    </row>
    <row r="4" spans="1:56" s="10" customFormat="1" ht="19.5" customHeight="1" x14ac:dyDescent="0.25">
      <c r="A4" s="111"/>
      <c r="B4" s="114"/>
      <c r="C4" s="11" t="s">
        <v>77</v>
      </c>
      <c r="D4" s="34">
        <v>1</v>
      </c>
      <c r="E4" s="77">
        <f t="shared" si="0"/>
        <v>0.625</v>
      </c>
      <c r="F4" s="63" t="s">
        <v>104</v>
      </c>
      <c r="G4" s="63" t="s">
        <v>104</v>
      </c>
      <c r="H4" s="63" t="s">
        <v>105</v>
      </c>
      <c r="I4" s="63" t="s">
        <v>104</v>
      </c>
      <c r="J4" s="63" t="s">
        <v>104</v>
      </c>
      <c r="K4" s="94" t="s">
        <v>104</v>
      </c>
      <c r="L4" s="63" t="s">
        <v>104</v>
      </c>
      <c r="M4" s="63" t="s">
        <v>104</v>
      </c>
      <c r="N4" s="63" t="s">
        <v>104</v>
      </c>
      <c r="O4" s="63" t="s">
        <v>104</v>
      </c>
      <c r="P4" s="63" t="s">
        <v>105</v>
      </c>
      <c r="Q4" s="63" t="s">
        <v>104</v>
      </c>
      <c r="R4" s="63" t="s">
        <v>105</v>
      </c>
      <c r="S4" s="63" t="s">
        <v>104</v>
      </c>
      <c r="T4" s="63" t="s">
        <v>104</v>
      </c>
      <c r="U4" s="63" t="s">
        <v>104</v>
      </c>
      <c r="V4" s="63" t="s">
        <v>104</v>
      </c>
      <c r="W4" s="63" t="s">
        <v>104</v>
      </c>
      <c r="X4" s="63" t="s">
        <v>104</v>
      </c>
      <c r="Y4" s="63" t="s">
        <v>105</v>
      </c>
      <c r="Z4" s="63" t="s">
        <v>104</v>
      </c>
      <c r="AA4" s="63" t="s">
        <v>104</v>
      </c>
      <c r="AB4" s="63" t="s">
        <v>104</v>
      </c>
      <c r="AC4" s="63" t="s">
        <v>108</v>
      </c>
      <c r="AD4" s="63" t="s">
        <v>104</v>
      </c>
      <c r="AE4" s="63" t="s">
        <v>104</v>
      </c>
      <c r="AF4" s="63" t="s">
        <v>104</v>
      </c>
      <c r="AG4" s="63" t="s">
        <v>104</v>
      </c>
      <c r="AH4" s="63" t="s">
        <v>104</v>
      </c>
      <c r="AI4" s="63" t="s">
        <v>105</v>
      </c>
      <c r="AJ4" s="63" t="s">
        <v>104</v>
      </c>
      <c r="AK4" s="63" t="s">
        <v>105</v>
      </c>
      <c r="AL4" s="63" t="s">
        <v>104</v>
      </c>
      <c r="AM4" s="63" t="s">
        <v>108</v>
      </c>
      <c r="AN4" s="63" t="s">
        <v>105</v>
      </c>
      <c r="AO4" s="63" t="s">
        <v>104</v>
      </c>
      <c r="AP4" s="63" t="s">
        <v>105</v>
      </c>
      <c r="AQ4" s="63" t="s">
        <v>104</v>
      </c>
      <c r="AR4" s="63" t="s">
        <v>108</v>
      </c>
      <c r="AS4" s="63" t="s">
        <v>104</v>
      </c>
      <c r="AT4" s="63" t="s">
        <v>104</v>
      </c>
      <c r="AU4" s="63" t="s">
        <v>104</v>
      </c>
      <c r="AV4" s="63" t="s">
        <v>105</v>
      </c>
      <c r="AW4" s="63" t="s">
        <v>104</v>
      </c>
      <c r="AX4" s="63" t="s">
        <v>105</v>
      </c>
      <c r="AY4" s="63" t="s">
        <v>104</v>
      </c>
      <c r="AZ4" s="63" t="s">
        <v>104</v>
      </c>
      <c r="BA4" s="63" t="s">
        <v>104</v>
      </c>
      <c r="BB4" s="63" t="s">
        <v>104</v>
      </c>
      <c r="BC4" s="63" t="s">
        <v>108</v>
      </c>
      <c r="BD4" s="64" t="s">
        <v>105</v>
      </c>
    </row>
    <row r="5" spans="1:56" s="10" customFormat="1" ht="20.100000000000001" customHeight="1" x14ac:dyDescent="0.25">
      <c r="A5" s="111"/>
      <c r="B5" s="107"/>
      <c r="C5" s="11" t="s">
        <v>53</v>
      </c>
      <c r="D5" s="34">
        <v>1</v>
      </c>
      <c r="E5" s="77">
        <f t="shared" si="0"/>
        <v>0.625</v>
      </c>
      <c r="F5" s="63" t="s">
        <v>104</v>
      </c>
      <c r="G5" s="63" t="s">
        <v>104</v>
      </c>
      <c r="H5" s="63" t="s">
        <v>105</v>
      </c>
      <c r="I5" s="63" t="s">
        <v>104</v>
      </c>
      <c r="J5" s="63" t="s">
        <v>104</v>
      </c>
      <c r="K5" s="94" t="s">
        <v>104</v>
      </c>
      <c r="L5" s="63" t="s">
        <v>104</v>
      </c>
      <c r="M5" s="63" t="s">
        <v>104</v>
      </c>
      <c r="N5" s="63" t="s">
        <v>108</v>
      </c>
      <c r="O5" s="63" t="s">
        <v>104</v>
      </c>
      <c r="P5" s="63" t="s">
        <v>104</v>
      </c>
      <c r="Q5" s="63" t="s">
        <v>104</v>
      </c>
      <c r="R5" s="63" t="s">
        <v>105</v>
      </c>
      <c r="S5" s="63" t="s">
        <v>104</v>
      </c>
      <c r="T5" s="63" t="s">
        <v>105</v>
      </c>
      <c r="U5" s="63" t="s">
        <v>105</v>
      </c>
      <c r="V5" s="63" t="s">
        <v>104</v>
      </c>
      <c r="W5" s="63" t="s">
        <v>104</v>
      </c>
      <c r="X5" s="63" t="s">
        <v>104</v>
      </c>
      <c r="Y5" s="63" t="s">
        <v>104</v>
      </c>
      <c r="Z5" s="63" t="s">
        <v>108</v>
      </c>
      <c r="AA5" s="63" t="s">
        <v>104</v>
      </c>
      <c r="AB5" s="63" t="s">
        <v>105</v>
      </c>
      <c r="AC5" s="63" t="s">
        <v>104</v>
      </c>
      <c r="AD5" s="63" t="s">
        <v>104</v>
      </c>
      <c r="AE5" s="63" t="s">
        <v>104</v>
      </c>
      <c r="AF5" s="63" t="s">
        <v>108</v>
      </c>
      <c r="AG5" s="63" t="s">
        <v>104</v>
      </c>
      <c r="AH5" s="63" t="s">
        <v>104</v>
      </c>
      <c r="AI5" s="63" t="s">
        <v>104</v>
      </c>
      <c r="AJ5" s="63" t="s">
        <v>104</v>
      </c>
      <c r="AK5" s="63" t="s">
        <v>105</v>
      </c>
      <c r="AL5" s="63" t="s">
        <v>104</v>
      </c>
      <c r="AM5" s="63" t="s">
        <v>104</v>
      </c>
      <c r="AN5" s="63" t="s">
        <v>105</v>
      </c>
      <c r="AO5" s="63" t="s">
        <v>104</v>
      </c>
      <c r="AP5" s="63" t="s">
        <v>104</v>
      </c>
      <c r="AQ5" s="63" t="s">
        <v>104</v>
      </c>
      <c r="AR5" s="63" t="s">
        <v>104</v>
      </c>
      <c r="AS5" s="63" t="s">
        <v>104</v>
      </c>
      <c r="AT5" s="63" t="s">
        <v>104</v>
      </c>
      <c r="AU5" s="63" t="s">
        <v>105</v>
      </c>
      <c r="AV5" s="63" t="s">
        <v>104</v>
      </c>
      <c r="AW5" s="63" t="s">
        <v>104</v>
      </c>
      <c r="AX5" s="63" t="s">
        <v>104</v>
      </c>
      <c r="AY5" s="63" t="s">
        <v>104</v>
      </c>
      <c r="AZ5" s="63" t="s">
        <v>104</v>
      </c>
      <c r="BA5" s="63" t="s">
        <v>104</v>
      </c>
      <c r="BB5" s="63" t="s">
        <v>104</v>
      </c>
      <c r="BC5" s="63" t="s">
        <v>104</v>
      </c>
      <c r="BD5" s="64" t="s">
        <v>105</v>
      </c>
    </row>
    <row r="6" spans="1:56" s="10" customFormat="1" ht="20.100000000000001" customHeight="1" x14ac:dyDescent="0.25">
      <c r="A6" s="111"/>
      <c r="B6" s="106" t="s">
        <v>88</v>
      </c>
      <c r="C6" s="115" t="s">
        <v>92</v>
      </c>
      <c r="D6" s="117">
        <v>2</v>
      </c>
      <c r="E6" s="119">
        <f t="shared" si="0"/>
        <v>1.25</v>
      </c>
      <c r="F6" s="106" t="s">
        <v>104</v>
      </c>
      <c r="G6" s="106" t="s">
        <v>108</v>
      </c>
      <c r="H6" s="106" t="s">
        <v>105</v>
      </c>
      <c r="I6" s="106" t="s">
        <v>104</v>
      </c>
      <c r="J6" s="106" t="s">
        <v>104</v>
      </c>
      <c r="K6" s="108" t="s">
        <v>104</v>
      </c>
      <c r="L6" s="106" t="s">
        <v>104</v>
      </c>
      <c r="M6" s="106" t="s">
        <v>108</v>
      </c>
      <c r="N6" s="106" t="s">
        <v>104</v>
      </c>
      <c r="O6" s="106" t="s">
        <v>104</v>
      </c>
      <c r="P6" s="106" t="s">
        <v>104</v>
      </c>
      <c r="Q6" s="106" t="s">
        <v>104</v>
      </c>
      <c r="R6" s="106" t="s">
        <v>105</v>
      </c>
      <c r="S6" s="106" t="s">
        <v>105</v>
      </c>
      <c r="T6" s="106" t="s">
        <v>108</v>
      </c>
      <c r="U6" s="106" t="s">
        <v>104</v>
      </c>
      <c r="V6" s="106" t="s">
        <v>104</v>
      </c>
      <c r="W6" s="106" t="s">
        <v>104</v>
      </c>
      <c r="X6" s="106" t="s">
        <v>104</v>
      </c>
      <c r="Y6" s="106" t="s">
        <v>105</v>
      </c>
      <c r="Z6" s="106" t="s">
        <v>104</v>
      </c>
      <c r="AA6" s="106" t="s">
        <v>104</v>
      </c>
      <c r="AB6" s="106" t="s">
        <v>104</v>
      </c>
      <c r="AC6" s="106" t="s">
        <v>104</v>
      </c>
      <c r="AD6" s="106" t="s">
        <v>104</v>
      </c>
      <c r="AE6" s="106" t="s">
        <v>104</v>
      </c>
      <c r="AF6" s="106" t="s">
        <v>108</v>
      </c>
      <c r="AG6" s="106" t="s">
        <v>104</v>
      </c>
      <c r="AH6" s="106" t="s">
        <v>104</v>
      </c>
      <c r="AI6" s="106" t="s">
        <v>104</v>
      </c>
      <c r="AJ6" s="106" t="s">
        <v>104</v>
      </c>
      <c r="AK6" s="106" t="s">
        <v>105</v>
      </c>
      <c r="AL6" s="106" t="s">
        <v>104</v>
      </c>
      <c r="AM6" s="106" t="s">
        <v>104</v>
      </c>
      <c r="AN6" s="106" t="s">
        <v>105</v>
      </c>
      <c r="AO6" s="106" t="s">
        <v>104</v>
      </c>
      <c r="AP6" s="106" t="s">
        <v>104</v>
      </c>
      <c r="AQ6" s="106" t="s">
        <v>104</v>
      </c>
      <c r="AR6" s="106" t="s">
        <v>104</v>
      </c>
      <c r="AS6" s="106" t="s">
        <v>104</v>
      </c>
      <c r="AT6" s="106" t="s">
        <v>104</v>
      </c>
      <c r="AU6" s="106" t="s">
        <v>104</v>
      </c>
      <c r="AV6" s="106" t="s">
        <v>104</v>
      </c>
      <c r="AW6" s="106" t="s">
        <v>104</v>
      </c>
      <c r="AX6" s="106" t="s">
        <v>108</v>
      </c>
      <c r="AY6" s="106" t="s">
        <v>105</v>
      </c>
      <c r="AZ6" s="106" t="s">
        <v>105</v>
      </c>
      <c r="BA6" s="106" t="s">
        <v>104</v>
      </c>
      <c r="BB6" s="106" t="s">
        <v>104</v>
      </c>
      <c r="BC6" s="106" t="s">
        <v>108</v>
      </c>
      <c r="BD6" s="115" t="s">
        <v>105</v>
      </c>
    </row>
    <row r="7" spans="1:56" s="10" customFormat="1" ht="20.100000000000001" customHeight="1" x14ac:dyDescent="0.25">
      <c r="A7" s="111"/>
      <c r="B7" s="114"/>
      <c r="C7" s="116"/>
      <c r="D7" s="118"/>
      <c r="E7" s="120"/>
      <c r="F7" s="107"/>
      <c r="G7" s="107"/>
      <c r="H7" s="107"/>
      <c r="I7" s="107"/>
      <c r="J7" s="107"/>
      <c r="K7" s="10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16"/>
    </row>
    <row r="8" spans="1:56" s="10" customFormat="1" ht="20.100000000000001" customHeight="1" x14ac:dyDescent="0.25">
      <c r="A8" s="111"/>
      <c r="B8" s="114"/>
      <c r="C8" s="115" t="s">
        <v>91</v>
      </c>
      <c r="D8" s="117">
        <v>2</v>
      </c>
      <c r="E8" s="119">
        <f t="shared" si="0"/>
        <v>1.25</v>
      </c>
      <c r="F8" s="106" t="s">
        <v>104</v>
      </c>
      <c r="G8" s="106" t="s">
        <v>104</v>
      </c>
      <c r="H8" s="106" t="s">
        <v>105</v>
      </c>
      <c r="I8" s="106" t="s">
        <v>104</v>
      </c>
      <c r="J8" s="106" t="s">
        <v>104</v>
      </c>
      <c r="K8" s="108" t="s">
        <v>104</v>
      </c>
      <c r="L8" s="106" t="s">
        <v>104</v>
      </c>
      <c r="M8" s="106" t="s">
        <v>108</v>
      </c>
      <c r="N8" s="106" t="s">
        <v>104</v>
      </c>
      <c r="O8" s="106" t="s">
        <v>104</v>
      </c>
      <c r="P8" s="106" t="s">
        <v>104</v>
      </c>
      <c r="Q8" s="106" t="s">
        <v>104</v>
      </c>
      <c r="R8" s="106" t="s">
        <v>105</v>
      </c>
      <c r="S8" s="106" t="s">
        <v>105</v>
      </c>
      <c r="T8" s="106" t="s">
        <v>105</v>
      </c>
      <c r="U8" s="106" t="s">
        <v>105</v>
      </c>
      <c r="V8" s="106" t="s">
        <v>104</v>
      </c>
      <c r="W8" s="106" t="s">
        <v>104</v>
      </c>
      <c r="X8" s="106" t="s">
        <v>104</v>
      </c>
      <c r="Y8" s="106" t="s">
        <v>104</v>
      </c>
      <c r="Z8" s="106" t="s">
        <v>105</v>
      </c>
      <c r="AA8" s="106" t="s">
        <v>104</v>
      </c>
      <c r="AB8" s="106" t="s">
        <v>105</v>
      </c>
      <c r="AC8" s="106" t="s">
        <v>104</v>
      </c>
      <c r="AD8" s="106" t="s">
        <v>104</v>
      </c>
      <c r="AE8" s="106" t="s">
        <v>104</v>
      </c>
      <c r="AF8" s="106" t="s">
        <v>108</v>
      </c>
      <c r="AG8" s="106" t="s">
        <v>104</v>
      </c>
      <c r="AH8" s="106" t="s">
        <v>104</v>
      </c>
      <c r="AI8" s="106" t="s">
        <v>104</v>
      </c>
      <c r="AJ8" s="106" t="s">
        <v>104</v>
      </c>
      <c r="AK8" s="106" t="s">
        <v>105</v>
      </c>
      <c r="AL8" s="106" t="s">
        <v>104</v>
      </c>
      <c r="AM8" s="106" t="s">
        <v>105</v>
      </c>
      <c r="AN8" s="106" t="s">
        <v>105</v>
      </c>
      <c r="AO8" s="106" t="s">
        <v>104</v>
      </c>
      <c r="AP8" s="106" t="s">
        <v>104</v>
      </c>
      <c r="AQ8" s="106" t="s">
        <v>104</v>
      </c>
      <c r="AR8" s="106" t="s">
        <v>104</v>
      </c>
      <c r="AS8" s="106" t="s">
        <v>104</v>
      </c>
      <c r="AT8" s="106" t="s">
        <v>104</v>
      </c>
      <c r="AU8" s="106" t="s">
        <v>105</v>
      </c>
      <c r="AV8" s="106" t="s">
        <v>104</v>
      </c>
      <c r="AW8" s="106" t="s">
        <v>104</v>
      </c>
      <c r="AX8" s="106" t="s">
        <v>108</v>
      </c>
      <c r="AY8" s="106" t="s">
        <v>105</v>
      </c>
      <c r="AZ8" s="106" t="s">
        <v>108</v>
      </c>
      <c r="BA8" s="106" t="s">
        <v>104</v>
      </c>
      <c r="BB8" s="106" t="s">
        <v>104</v>
      </c>
      <c r="BC8" s="106" t="s">
        <v>108</v>
      </c>
      <c r="BD8" s="115" t="s">
        <v>105</v>
      </c>
    </row>
    <row r="9" spans="1:56" s="10" customFormat="1" ht="20.100000000000001" customHeight="1" x14ac:dyDescent="0.25">
      <c r="A9" s="111"/>
      <c r="B9" s="107"/>
      <c r="C9" s="116"/>
      <c r="D9" s="118"/>
      <c r="E9" s="120"/>
      <c r="F9" s="107"/>
      <c r="G9" s="107"/>
      <c r="H9" s="107"/>
      <c r="I9" s="107"/>
      <c r="J9" s="107"/>
      <c r="K9" s="109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16"/>
    </row>
    <row r="10" spans="1:56" s="10" customFormat="1" ht="20.100000000000001" customHeight="1" x14ac:dyDescent="0.25">
      <c r="A10" s="111"/>
      <c r="B10" s="106" t="s">
        <v>93</v>
      </c>
      <c r="C10" s="115" t="s">
        <v>92</v>
      </c>
      <c r="D10" s="117">
        <v>2</v>
      </c>
      <c r="E10" s="119">
        <f t="shared" si="0"/>
        <v>1.25</v>
      </c>
      <c r="F10" s="106" t="s">
        <v>105</v>
      </c>
      <c r="G10" s="106" t="s">
        <v>104</v>
      </c>
      <c r="H10" s="106" t="s">
        <v>105</v>
      </c>
      <c r="I10" s="106" t="s">
        <v>105</v>
      </c>
      <c r="J10" s="106" t="s">
        <v>104</v>
      </c>
      <c r="K10" s="108" t="s">
        <v>104</v>
      </c>
      <c r="L10" s="106" t="s">
        <v>105</v>
      </c>
      <c r="M10" s="106" t="s">
        <v>104</v>
      </c>
      <c r="N10" s="106" t="s">
        <v>105</v>
      </c>
      <c r="O10" s="106" t="s">
        <v>104</v>
      </c>
      <c r="P10" s="106" t="s">
        <v>104</v>
      </c>
      <c r="Q10" s="106" t="s">
        <v>104</v>
      </c>
      <c r="R10" s="106" t="s">
        <v>105</v>
      </c>
      <c r="S10" s="106" t="s">
        <v>105</v>
      </c>
      <c r="T10" s="106" t="s">
        <v>104</v>
      </c>
      <c r="U10" s="106" t="s">
        <v>104</v>
      </c>
      <c r="V10" s="106" t="s">
        <v>104</v>
      </c>
      <c r="W10" s="106" t="s">
        <v>104</v>
      </c>
      <c r="X10" s="106" t="s">
        <v>104</v>
      </c>
      <c r="Y10" s="106" t="s">
        <v>105</v>
      </c>
      <c r="Z10" s="106" t="s">
        <v>105</v>
      </c>
      <c r="AA10" s="106" t="s">
        <v>104</v>
      </c>
      <c r="AB10" s="106" t="s">
        <v>104</v>
      </c>
      <c r="AC10" s="106" t="s">
        <v>105</v>
      </c>
      <c r="AD10" s="106" t="s">
        <v>104</v>
      </c>
      <c r="AE10" s="106" t="s">
        <v>105</v>
      </c>
      <c r="AF10" s="106" t="s">
        <v>104</v>
      </c>
      <c r="AG10" s="106" t="s">
        <v>105</v>
      </c>
      <c r="AH10" s="106" t="s">
        <v>105</v>
      </c>
      <c r="AI10" s="106" t="s">
        <v>104</v>
      </c>
      <c r="AJ10" s="106" t="s">
        <v>104</v>
      </c>
      <c r="AK10" s="106" t="s">
        <v>105</v>
      </c>
      <c r="AL10" s="106" t="s">
        <v>105</v>
      </c>
      <c r="AM10" s="106" t="s">
        <v>104</v>
      </c>
      <c r="AN10" s="106" t="s">
        <v>105</v>
      </c>
      <c r="AO10" s="106" t="s">
        <v>105</v>
      </c>
      <c r="AP10" s="106" t="s">
        <v>105</v>
      </c>
      <c r="AQ10" s="106" t="s">
        <v>104</v>
      </c>
      <c r="AR10" s="106" t="s">
        <v>105</v>
      </c>
      <c r="AS10" s="106" t="s">
        <v>104</v>
      </c>
      <c r="AT10" s="106" t="s">
        <v>104</v>
      </c>
      <c r="AU10" s="106" t="s">
        <v>104</v>
      </c>
      <c r="AV10" s="106" t="s">
        <v>104</v>
      </c>
      <c r="AW10" s="106" t="s">
        <v>104</v>
      </c>
      <c r="AX10" s="106" t="s">
        <v>105</v>
      </c>
      <c r="AY10" s="106" t="s">
        <v>105</v>
      </c>
      <c r="AZ10" s="106" t="s">
        <v>105</v>
      </c>
      <c r="BA10" s="106" t="s">
        <v>104</v>
      </c>
      <c r="BB10" s="106" t="s">
        <v>104</v>
      </c>
      <c r="BC10" s="106" t="s">
        <v>105</v>
      </c>
      <c r="BD10" s="115" t="s">
        <v>105</v>
      </c>
    </row>
    <row r="11" spans="1:56" s="10" customFormat="1" ht="20.100000000000001" customHeight="1" x14ac:dyDescent="0.25">
      <c r="A11" s="111"/>
      <c r="B11" s="114"/>
      <c r="C11" s="116"/>
      <c r="D11" s="118"/>
      <c r="E11" s="120"/>
      <c r="F11" s="107"/>
      <c r="G11" s="107"/>
      <c r="H11" s="107"/>
      <c r="I11" s="107"/>
      <c r="J11" s="107"/>
      <c r="K11" s="109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16"/>
    </row>
    <row r="12" spans="1:56" s="10" customFormat="1" ht="20.100000000000001" customHeight="1" x14ac:dyDescent="0.25">
      <c r="A12" s="111"/>
      <c r="B12" s="114"/>
      <c r="C12" s="115" t="s">
        <v>91</v>
      </c>
      <c r="D12" s="117">
        <v>2</v>
      </c>
      <c r="E12" s="119">
        <f t="shared" si="0"/>
        <v>1.25</v>
      </c>
      <c r="F12" s="106" t="s">
        <v>105</v>
      </c>
      <c r="G12" s="106" t="s">
        <v>104</v>
      </c>
      <c r="H12" s="106" t="s">
        <v>105</v>
      </c>
      <c r="I12" s="106" t="s">
        <v>105</v>
      </c>
      <c r="J12" s="106" t="s">
        <v>104</v>
      </c>
      <c r="K12" s="108" t="s">
        <v>104</v>
      </c>
      <c r="L12" s="106" t="s">
        <v>105</v>
      </c>
      <c r="M12" s="106" t="s">
        <v>104</v>
      </c>
      <c r="N12" s="106" t="s">
        <v>105</v>
      </c>
      <c r="O12" s="106" t="s">
        <v>104</v>
      </c>
      <c r="P12" s="106" t="s">
        <v>104</v>
      </c>
      <c r="Q12" s="106" t="s">
        <v>104</v>
      </c>
      <c r="R12" s="106" t="s">
        <v>105</v>
      </c>
      <c r="S12" s="106" t="s">
        <v>105</v>
      </c>
      <c r="T12" s="106" t="s">
        <v>105</v>
      </c>
      <c r="U12" s="106" t="s">
        <v>105</v>
      </c>
      <c r="V12" s="106" t="s">
        <v>104</v>
      </c>
      <c r="W12" s="106" t="s">
        <v>104</v>
      </c>
      <c r="X12" s="106" t="s">
        <v>104</v>
      </c>
      <c r="Y12" s="106" t="s">
        <v>104</v>
      </c>
      <c r="Z12" s="106" t="s">
        <v>105</v>
      </c>
      <c r="AA12" s="106" t="s">
        <v>104</v>
      </c>
      <c r="AB12" s="106" t="s">
        <v>105</v>
      </c>
      <c r="AC12" s="106" t="s">
        <v>105</v>
      </c>
      <c r="AD12" s="106" t="s">
        <v>104</v>
      </c>
      <c r="AE12" s="106" t="s">
        <v>105</v>
      </c>
      <c r="AF12" s="106" t="s">
        <v>104</v>
      </c>
      <c r="AG12" s="106" t="s">
        <v>105</v>
      </c>
      <c r="AH12" s="106" t="s">
        <v>105</v>
      </c>
      <c r="AI12" s="106" t="s">
        <v>104</v>
      </c>
      <c r="AJ12" s="106" t="s">
        <v>104</v>
      </c>
      <c r="AK12" s="106" t="s">
        <v>105</v>
      </c>
      <c r="AL12" s="106" t="s">
        <v>105</v>
      </c>
      <c r="AM12" s="106" t="s">
        <v>105</v>
      </c>
      <c r="AN12" s="106" t="s">
        <v>105</v>
      </c>
      <c r="AO12" s="106" t="s">
        <v>105</v>
      </c>
      <c r="AP12" s="106" t="s">
        <v>105</v>
      </c>
      <c r="AQ12" s="106" t="s">
        <v>104</v>
      </c>
      <c r="AR12" s="106" t="s">
        <v>105</v>
      </c>
      <c r="AS12" s="106" t="s">
        <v>104</v>
      </c>
      <c r="AT12" s="106" t="s">
        <v>104</v>
      </c>
      <c r="AU12" s="106" t="s">
        <v>105</v>
      </c>
      <c r="AV12" s="106" t="s">
        <v>104</v>
      </c>
      <c r="AW12" s="106" t="s">
        <v>104</v>
      </c>
      <c r="AX12" s="106" t="s">
        <v>105</v>
      </c>
      <c r="AY12" s="106" t="s">
        <v>105</v>
      </c>
      <c r="AZ12" s="106" t="s">
        <v>104</v>
      </c>
      <c r="BA12" s="106" t="s">
        <v>104</v>
      </c>
      <c r="BB12" s="106" t="s">
        <v>104</v>
      </c>
      <c r="BC12" s="106" t="s">
        <v>105</v>
      </c>
      <c r="BD12" s="115" t="s">
        <v>105</v>
      </c>
    </row>
    <row r="13" spans="1:56" s="10" customFormat="1" ht="20.100000000000001" customHeight="1" x14ac:dyDescent="0.25">
      <c r="A13" s="111"/>
      <c r="B13" s="107"/>
      <c r="C13" s="116"/>
      <c r="D13" s="118"/>
      <c r="E13" s="120"/>
      <c r="F13" s="107"/>
      <c r="G13" s="107"/>
      <c r="H13" s="107"/>
      <c r="I13" s="107"/>
      <c r="J13" s="107"/>
      <c r="K13" s="109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16"/>
    </row>
    <row r="14" spans="1:56" s="10" customFormat="1" ht="20.100000000000001" customHeight="1" x14ac:dyDescent="0.25">
      <c r="A14" s="111"/>
      <c r="B14" s="106" t="s">
        <v>81</v>
      </c>
      <c r="C14" s="115" t="s">
        <v>92</v>
      </c>
      <c r="D14" s="117">
        <v>2</v>
      </c>
      <c r="E14" s="119">
        <f t="shared" si="0"/>
        <v>1.25</v>
      </c>
      <c r="F14" s="106" t="s">
        <v>104</v>
      </c>
      <c r="G14" s="106" t="s">
        <v>104</v>
      </c>
      <c r="H14" s="106" t="s">
        <v>105</v>
      </c>
      <c r="I14" s="106" t="s">
        <v>104</v>
      </c>
      <c r="J14" s="106" t="s">
        <v>104</v>
      </c>
      <c r="K14" s="108" t="s">
        <v>104</v>
      </c>
      <c r="L14" s="106" t="s">
        <v>104</v>
      </c>
      <c r="M14" s="106" t="s">
        <v>104</v>
      </c>
      <c r="N14" s="106" t="s">
        <v>104</v>
      </c>
      <c r="O14" s="106" t="s">
        <v>104</v>
      </c>
      <c r="P14" s="106" t="s">
        <v>104</v>
      </c>
      <c r="Q14" s="106" t="s">
        <v>104</v>
      </c>
      <c r="R14" s="106" t="s">
        <v>105</v>
      </c>
      <c r="S14" s="106" t="s">
        <v>104</v>
      </c>
      <c r="T14" s="106" t="s">
        <v>104</v>
      </c>
      <c r="U14" s="106" t="s">
        <v>104</v>
      </c>
      <c r="V14" s="106" t="s">
        <v>104</v>
      </c>
      <c r="W14" s="106" t="s">
        <v>104</v>
      </c>
      <c r="X14" s="106" t="s">
        <v>104</v>
      </c>
      <c r="Y14" s="106" t="s">
        <v>105</v>
      </c>
      <c r="Z14" s="106" t="s">
        <v>104</v>
      </c>
      <c r="AA14" s="106" t="s">
        <v>104</v>
      </c>
      <c r="AB14" s="106" t="s">
        <v>105</v>
      </c>
      <c r="AC14" s="106" t="s">
        <v>104</v>
      </c>
      <c r="AD14" s="106" t="s">
        <v>104</v>
      </c>
      <c r="AE14" s="106" t="s">
        <v>104</v>
      </c>
      <c r="AF14" s="106" t="s">
        <v>104</v>
      </c>
      <c r="AG14" s="106" t="s">
        <v>104</v>
      </c>
      <c r="AH14" s="106" t="s">
        <v>104</v>
      </c>
      <c r="AI14" s="106" t="s">
        <v>104</v>
      </c>
      <c r="AJ14" s="106" t="s">
        <v>104</v>
      </c>
      <c r="AK14" s="106" t="s">
        <v>105</v>
      </c>
      <c r="AL14" s="106" t="s">
        <v>104</v>
      </c>
      <c r="AM14" s="106" t="s">
        <v>104</v>
      </c>
      <c r="AN14" s="106" t="s">
        <v>105</v>
      </c>
      <c r="AO14" s="106" t="s">
        <v>104</v>
      </c>
      <c r="AP14" s="106" t="s">
        <v>104</v>
      </c>
      <c r="AQ14" s="106" t="s">
        <v>104</v>
      </c>
      <c r="AR14" s="106" t="s">
        <v>104</v>
      </c>
      <c r="AS14" s="106" t="s">
        <v>104</v>
      </c>
      <c r="AT14" s="106" t="s">
        <v>104</v>
      </c>
      <c r="AU14" s="106" t="s">
        <v>104</v>
      </c>
      <c r="AV14" s="106" t="s">
        <v>104</v>
      </c>
      <c r="AW14" s="106" t="s">
        <v>104</v>
      </c>
      <c r="AX14" s="106" t="s">
        <v>104</v>
      </c>
      <c r="AY14" s="106" t="s">
        <v>105</v>
      </c>
      <c r="AZ14" s="106" t="s">
        <v>105</v>
      </c>
      <c r="BA14" s="106" t="s">
        <v>104</v>
      </c>
      <c r="BB14" s="106" t="s">
        <v>104</v>
      </c>
      <c r="BC14" s="106" t="s">
        <v>104</v>
      </c>
      <c r="BD14" s="115" t="s">
        <v>105</v>
      </c>
    </row>
    <row r="15" spans="1:56" s="10" customFormat="1" ht="20.100000000000001" customHeight="1" x14ac:dyDescent="0.25">
      <c r="A15" s="111"/>
      <c r="B15" s="114"/>
      <c r="C15" s="116"/>
      <c r="D15" s="118"/>
      <c r="E15" s="120"/>
      <c r="F15" s="107"/>
      <c r="G15" s="107"/>
      <c r="H15" s="107"/>
      <c r="I15" s="107"/>
      <c r="J15" s="107"/>
      <c r="K15" s="109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16"/>
    </row>
    <row r="16" spans="1:56" s="10" customFormat="1" ht="20.100000000000001" customHeight="1" x14ac:dyDescent="0.25">
      <c r="A16" s="111"/>
      <c r="B16" s="114"/>
      <c r="C16" s="115" t="s">
        <v>91</v>
      </c>
      <c r="D16" s="117">
        <v>2</v>
      </c>
      <c r="E16" s="119">
        <f>D16*(10/16)</f>
        <v>1.25</v>
      </c>
      <c r="F16" s="106" t="s">
        <v>104</v>
      </c>
      <c r="G16" s="106" t="s">
        <v>104</v>
      </c>
      <c r="H16" s="106" t="s">
        <v>105</v>
      </c>
      <c r="I16" s="106" t="s">
        <v>104</v>
      </c>
      <c r="J16" s="106" t="s">
        <v>104</v>
      </c>
      <c r="K16" s="108" t="s">
        <v>104</v>
      </c>
      <c r="L16" s="106" t="s">
        <v>104</v>
      </c>
      <c r="M16" s="106" t="s">
        <v>104</v>
      </c>
      <c r="N16" s="106" t="s">
        <v>104</v>
      </c>
      <c r="O16" s="106" t="s">
        <v>104</v>
      </c>
      <c r="P16" s="106" t="s">
        <v>104</v>
      </c>
      <c r="Q16" s="106" t="s">
        <v>104</v>
      </c>
      <c r="R16" s="106" t="s">
        <v>105</v>
      </c>
      <c r="S16" s="106" t="s">
        <v>104</v>
      </c>
      <c r="T16" s="106" t="s">
        <v>105</v>
      </c>
      <c r="U16" s="106" t="s">
        <v>105</v>
      </c>
      <c r="V16" s="106" t="s">
        <v>104</v>
      </c>
      <c r="W16" s="106" t="s">
        <v>104</v>
      </c>
      <c r="X16" s="106" t="s">
        <v>104</v>
      </c>
      <c r="Y16" s="106" t="s">
        <v>104</v>
      </c>
      <c r="Z16" s="106" t="s">
        <v>105</v>
      </c>
      <c r="AA16" s="106" t="s">
        <v>104</v>
      </c>
      <c r="AB16" s="106" t="s">
        <v>105</v>
      </c>
      <c r="AC16" s="106" t="s">
        <v>104</v>
      </c>
      <c r="AD16" s="106" t="s">
        <v>104</v>
      </c>
      <c r="AE16" s="106" t="s">
        <v>104</v>
      </c>
      <c r="AF16" s="106" t="s">
        <v>104</v>
      </c>
      <c r="AG16" s="106" t="s">
        <v>104</v>
      </c>
      <c r="AH16" s="106" t="s">
        <v>104</v>
      </c>
      <c r="AI16" s="106" t="s">
        <v>104</v>
      </c>
      <c r="AJ16" s="106" t="s">
        <v>108</v>
      </c>
      <c r="AK16" s="106" t="s">
        <v>105</v>
      </c>
      <c r="AL16" s="106" t="s">
        <v>104</v>
      </c>
      <c r="AM16" s="106" t="s">
        <v>105</v>
      </c>
      <c r="AN16" s="106" t="s">
        <v>105</v>
      </c>
      <c r="AO16" s="106" t="s">
        <v>104</v>
      </c>
      <c r="AP16" s="106" t="s">
        <v>104</v>
      </c>
      <c r="AQ16" s="106" t="s">
        <v>104</v>
      </c>
      <c r="AR16" s="106" t="s">
        <v>104</v>
      </c>
      <c r="AS16" s="106" t="s">
        <v>104</v>
      </c>
      <c r="AT16" s="106" t="s">
        <v>104</v>
      </c>
      <c r="AU16" s="106" t="s">
        <v>105</v>
      </c>
      <c r="AV16" s="106" t="s">
        <v>104</v>
      </c>
      <c r="AW16" s="106" t="s">
        <v>104</v>
      </c>
      <c r="AX16" s="106" t="s">
        <v>104</v>
      </c>
      <c r="AY16" s="106" t="s">
        <v>105</v>
      </c>
      <c r="AZ16" s="106" t="s">
        <v>104</v>
      </c>
      <c r="BA16" s="106" t="s">
        <v>104</v>
      </c>
      <c r="BB16" s="106" t="s">
        <v>104</v>
      </c>
      <c r="BC16" s="106" t="s">
        <v>104</v>
      </c>
      <c r="BD16" s="115" t="s">
        <v>105</v>
      </c>
    </row>
    <row r="17" spans="1:56" s="10" customFormat="1" ht="20.100000000000001" customHeight="1" x14ac:dyDescent="0.25">
      <c r="A17" s="111"/>
      <c r="B17" s="107"/>
      <c r="C17" s="116"/>
      <c r="D17" s="118"/>
      <c r="E17" s="120"/>
      <c r="F17" s="107"/>
      <c r="G17" s="107"/>
      <c r="H17" s="107"/>
      <c r="I17" s="107"/>
      <c r="J17" s="107"/>
      <c r="K17" s="109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16"/>
    </row>
    <row r="18" spans="1:56" s="59" customFormat="1" ht="20.100000000000001" customHeight="1" x14ac:dyDescent="0.25">
      <c r="A18" s="111"/>
      <c r="B18" s="133" t="s">
        <v>82</v>
      </c>
      <c r="C18" s="134"/>
      <c r="D18" s="45">
        <f>SUM(D2:D17)</f>
        <v>16</v>
      </c>
      <c r="E18" s="78" t="s">
        <v>90</v>
      </c>
      <c r="F18" s="63">
        <f>Background!F18</f>
        <v>12</v>
      </c>
      <c r="G18" s="63">
        <f>Background!G18</f>
        <v>15</v>
      </c>
      <c r="H18" s="63">
        <f>Background!H18</f>
        <v>0</v>
      </c>
      <c r="I18" s="63">
        <f>Background!I18</f>
        <v>12</v>
      </c>
      <c r="J18" s="63">
        <f>Background!J18</f>
        <v>16</v>
      </c>
      <c r="K18" s="94">
        <f>Background!K18</f>
        <v>16</v>
      </c>
      <c r="L18" s="63">
        <f>Background!L18</f>
        <v>12</v>
      </c>
      <c r="M18" s="63">
        <f>Background!M18</f>
        <v>14</v>
      </c>
      <c r="N18" s="63">
        <f>Background!N18</f>
        <v>11.5</v>
      </c>
      <c r="O18" s="63">
        <f>Background!O18</f>
        <v>16</v>
      </c>
      <c r="P18" s="63">
        <f>Background!P18</f>
        <v>15</v>
      </c>
      <c r="Q18" s="63">
        <f>Background!Q18</f>
        <v>16</v>
      </c>
      <c r="R18" s="63">
        <f>Background!R18</f>
        <v>0</v>
      </c>
      <c r="S18" s="63">
        <f>Background!S18</f>
        <v>8</v>
      </c>
      <c r="T18" s="63">
        <f>Background!T18</f>
        <v>8</v>
      </c>
      <c r="U18" s="63">
        <f>Background!U18</f>
        <v>9</v>
      </c>
      <c r="V18" s="63">
        <f>Background!V18</f>
        <v>16</v>
      </c>
      <c r="W18" s="63">
        <f>Background!W18</f>
        <v>16</v>
      </c>
      <c r="X18" s="63">
        <f>Background!X18</f>
        <v>16</v>
      </c>
      <c r="Y18" s="63">
        <f>Background!Y18</f>
        <v>8</v>
      </c>
      <c r="Z18" s="63">
        <f>Background!Z18</f>
        <v>7.5</v>
      </c>
      <c r="AA18" s="63">
        <f>Background!AA18</f>
        <v>16</v>
      </c>
      <c r="AB18" s="63">
        <f>Background!AB18</f>
        <v>7</v>
      </c>
      <c r="AC18" s="63">
        <f>Background!AC18</f>
        <v>11.5</v>
      </c>
      <c r="AD18" s="63">
        <f>Background!AD18</f>
        <v>16</v>
      </c>
      <c r="AE18" s="63">
        <f>Background!AE18</f>
        <v>12</v>
      </c>
      <c r="AF18" s="63">
        <f>Background!AF18</f>
        <v>13.5</v>
      </c>
      <c r="AG18" s="63">
        <f>Background!AG18</f>
        <v>12</v>
      </c>
      <c r="AH18" s="63">
        <f>Background!AH18</f>
        <v>12</v>
      </c>
      <c r="AI18" s="63">
        <f>Background!AI18</f>
        <v>15</v>
      </c>
      <c r="AJ18" s="63">
        <f>Background!AJ18</f>
        <v>15</v>
      </c>
      <c r="AK18" s="63">
        <f>Background!AK18</f>
        <v>0</v>
      </c>
      <c r="AL18" s="63">
        <f>Background!AL18</f>
        <v>12</v>
      </c>
      <c r="AM18" s="63">
        <f>Background!AM18</f>
        <v>9.5</v>
      </c>
      <c r="AN18" s="63">
        <f>Background!AN18</f>
        <v>0</v>
      </c>
      <c r="AO18" s="63">
        <f>Background!AO18</f>
        <v>12</v>
      </c>
      <c r="AP18" s="63">
        <f>Background!AP18</f>
        <v>11</v>
      </c>
      <c r="AQ18" s="63">
        <f>Background!AQ18</f>
        <v>16</v>
      </c>
      <c r="AR18" s="63">
        <f>Background!AR18</f>
        <v>11.5</v>
      </c>
      <c r="AS18" s="63">
        <f>Background!AS18</f>
        <v>16</v>
      </c>
      <c r="AT18" s="63">
        <f>Background!AT18</f>
        <v>16</v>
      </c>
      <c r="AU18" s="63">
        <f>Background!AU18</f>
        <v>9</v>
      </c>
      <c r="AV18" s="63">
        <f>Background!AV18</f>
        <v>15</v>
      </c>
      <c r="AW18" s="63">
        <f>Background!AW18</f>
        <v>16</v>
      </c>
      <c r="AX18" s="63">
        <f>Background!AX18</f>
        <v>8</v>
      </c>
      <c r="AY18" s="63">
        <f>Background!AY18</f>
        <v>4</v>
      </c>
      <c r="AZ18" s="63">
        <f>Background!AZ18</f>
        <v>9</v>
      </c>
      <c r="BA18" s="63">
        <f>Background!BA18</f>
        <v>16</v>
      </c>
      <c r="BB18" s="63">
        <f>Background!BB18</f>
        <v>16</v>
      </c>
      <c r="BC18" s="63">
        <f>Background!BC18</f>
        <v>9.5</v>
      </c>
      <c r="BD18" s="64">
        <f>Background!BD18</f>
        <v>0</v>
      </c>
    </row>
    <row r="19" spans="1:56" s="79" customFormat="1" ht="20.100000000000001" customHeight="1" thickBot="1" x14ac:dyDescent="0.3">
      <c r="A19" s="112"/>
      <c r="B19" s="135" t="s">
        <v>83</v>
      </c>
      <c r="C19" s="136"/>
      <c r="D19" s="80" t="s">
        <v>90</v>
      </c>
      <c r="E19" s="81">
        <v>10</v>
      </c>
      <c r="F19" s="72">
        <f>Background!F19</f>
        <v>7.5</v>
      </c>
      <c r="G19" s="72">
        <f>Background!G19</f>
        <v>9.375</v>
      </c>
      <c r="H19" s="72">
        <f>Background!H19</f>
        <v>0</v>
      </c>
      <c r="I19" s="72">
        <f>Background!I19</f>
        <v>7.5</v>
      </c>
      <c r="J19" s="72">
        <f>Background!J19</f>
        <v>10</v>
      </c>
      <c r="K19" s="72">
        <f>Background!K19</f>
        <v>10</v>
      </c>
      <c r="L19" s="72">
        <f>Background!L19</f>
        <v>7.5</v>
      </c>
      <c r="M19" s="72">
        <f>Background!M19</f>
        <v>8.75</v>
      </c>
      <c r="N19" s="72">
        <f>Background!N19</f>
        <v>7.1875</v>
      </c>
      <c r="O19" s="72">
        <f>Background!O19</f>
        <v>10</v>
      </c>
      <c r="P19" s="72">
        <f>Background!P19</f>
        <v>9.375</v>
      </c>
      <c r="Q19" s="72">
        <f>Background!Q19</f>
        <v>10</v>
      </c>
      <c r="R19" s="72">
        <f>Background!R19</f>
        <v>0</v>
      </c>
      <c r="S19" s="72">
        <f>Background!S19</f>
        <v>5</v>
      </c>
      <c r="T19" s="72">
        <f>Background!T19</f>
        <v>5</v>
      </c>
      <c r="U19" s="72">
        <f>Background!U19</f>
        <v>5.625</v>
      </c>
      <c r="V19" s="72">
        <f>Background!V19</f>
        <v>10</v>
      </c>
      <c r="W19" s="72">
        <f>Background!W19</f>
        <v>10</v>
      </c>
      <c r="X19" s="72">
        <f>Background!X19</f>
        <v>10</v>
      </c>
      <c r="Y19" s="72">
        <f>Background!Y19</f>
        <v>5</v>
      </c>
      <c r="Z19" s="72">
        <f>Background!Z19</f>
        <v>4.6875</v>
      </c>
      <c r="AA19" s="72">
        <f>Background!AA19</f>
        <v>10</v>
      </c>
      <c r="AB19" s="72">
        <f>Background!AB19</f>
        <v>4.375</v>
      </c>
      <c r="AC19" s="72">
        <f>Background!AC19</f>
        <v>7.1875</v>
      </c>
      <c r="AD19" s="72">
        <f>Background!AD19</f>
        <v>10</v>
      </c>
      <c r="AE19" s="72">
        <f>Background!AE19</f>
        <v>7.5</v>
      </c>
      <c r="AF19" s="72">
        <f>Background!AF19</f>
        <v>8.4375</v>
      </c>
      <c r="AG19" s="72">
        <f>Background!AG19</f>
        <v>7.5</v>
      </c>
      <c r="AH19" s="72">
        <f>Background!AH19</f>
        <v>7.5</v>
      </c>
      <c r="AI19" s="72">
        <f>Background!AI19</f>
        <v>9.375</v>
      </c>
      <c r="AJ19" s="72">
        <f>Background!AJ19</f>
        <v>9.375</v>
      </c>
      <c r="AK19" s="72">
        <f>Background!AK19</f>
        <v>0</v>
      </c>
      <c r="AL19" s="72">
        <f>Background!AL19</f>
        <v>7.5</v>
      </c>
      <c r="AM19" s="72">
        <f>Background!AM19</f>
        <v>5.9375</v>
      </c>
      <c r="AN19" s="72">
        <f>Background!AN19</f>
        <v>0</v>
      </c>
      <c r="AO19" s="72">
        <f>Background!AO19</f>
        <v>7.5</v>
      </c>
      <c r="AP19" s="72">
        <f>Background!AP19</f>
        <v>6.875</v>
      </c>
      <c r="AQ19" s="72">
        <f>Background!AQ19</f>
        <v>10</v>
      </c>
      <c r="AR19" s="72">
        <f>Background!AR19</f>
        <v>7.1875</v>
      </c>
      <c r="AS19" s="72">
        <f>Background!AS19</f>
        <v>10</v>
      </c>
      <c r="AT19" s="72">
        <f>Background!AT19</f>
        <v>10</v>
      </c>
      <c r="AU19" s="72">
        <f>Background!AU19</f>
        <v>5.625</v>
      </c>
      <c r="AV19" s="72">
        <f>Background!AV19</f>
        <v>9.375</v>
      </c>
      <c r="AW19" s="72">
        <f>Background!AW19</f>
        <v>10</v>
      </c>
      <c r="AX19" s="72">
        <f>Background!AX19</f>
        <v>5</v>
      </c>
      <c r="AY19" s="72">
        <f>Background!AY19</f>
        <v>2.5</v>
      </c>
      <c r="AZ19" s="72">
        <f>Background!AZ19</f>
        <v>5.625</v>
      </c>
      <c r="BA19" s="72">
        <f>Background!BA19</f>
        <v>10</v>
      </c>
      <c r="BB19" s="72">
        <f>Background!BB19</f>
        <v>10</v>
      </c>
      <c r="BC19" s="72">
        <f>Background!BC19</f>
        <v>5.9375</v>
      </c>
      <c r="BD19" s="82">
        <f>Background!BD19</f>
        <v>0</v>
      </c>
    </row>
    <row r="20" spans="1:56" s="10" customFormat="1" ht="20.100000000000001" customHeight="1" x14ac:dyDescent="0.25">
      <c r="A20" s="110">
        <v>2</v>
      </c>
      <c r="B20" s="113" t="s">
        <v>96</v>
      </c>
      <c r="C20" s="132" t="s">
        <v>92</v>
      </c>
      <c r="D20" s="137">
        <v>2</v>
      </c>
      <c r="E20" s="138">
        <f>D20*(10/12)</f>
        <v>1.6666666666666667</v>
      </c>
      <c r="F20" s="113" t="s">
        <v>105</v>
      </c>
      <c r="G20" s="113" t="s">
        <v>108</v>
      </c>
      <c r="H20" s="113" t="s">
        <v>105</v>
      </c>
      <c r="I20" s="113" t="s">
        <v>108</v>
      </c>
      <c r="J20" s="113" t="s">
        <v>105</v>
      </c>
      <c r="K20" s="127" t="s">
        <v>105</v>
      </c>
      <c r="L20" s="113" t="s">
        <v>105</v>
      </c>
      <c r="M20" s="113" t="s">
        <v>108</v>
      </c>
      <c r="N20" s="113" t="s">
        <v>104</v>
      </c>
      <c r="O20" s="113" t="s">
        <v>105</v>
      </c>
      <c r="P20" s="113" t="s">
        <v>105</v>
      </c>
      <c r="Q20" s="113" t="s">
        <v>105</v>
      </c>
      <c r="R20" s="113" t="s">
        <v>105</v>
      </c>
      <c r="S20" s="113" t="s">
        <v>105</v>
      </c>
      <c r="T20" s="113" t="s">
        <v>104</v>
      </c>
      <c r="U20" s="113" t="s">
        <v>104</v>
      </c>
      <c r="V20" s="113" t="s">
        <v>105</v>
      </c>
      <c r="W20" s="113" t="s">
        <v>108</v>
      </c>
      <c r="X20" s="113" t="s">
        <v>104</v>
      </c>
      <c r="Y20" s="113" t="s">
        <v>105</v>
      </c>
      <c r="Z20" s="113" t="s">
        <v>108</v>
      </c>
      <c r="AA20" s="113" t="s">
        <v>105</v>
      </c>
      <c r="AB20" s="113" t="s">
        <v>105</v>
      </c>
      <c r="AC20" s="113" t="s">
        <v>105</v>
      </c>
      <c r="AD20" s="113" t="s">
        <v>108</v>
      </c>
      <c r="AE20" s="113" t="s">
        <v>108</v>
      </c>
      <c r="AF20" s="113" t="s">
        <v>105</v>
      </c>
      <c r="AG20" s="113" t="s">
        <v>105</v>
      </c>
      <c r="AH20" s="113" t="s">
        <v>108</v>
      </c>
      <c r="AI20" s="113" t="s">
        <v>108</v>
      </c>
      <c r="AJ20" s="113" t="s">
        <v>104</v>
      </c>
      <c r="AK20" s="113" t="s">
        <v>105</v>
      </c>
      <c r="AL20" s="113" t="s">
        <v>105</v>
      </c>
      <c r="AM20" s="113" t="s">
        <v>108</v>
      </c>
      <c r="AN20" s="113" t="s">
        <v>105</v>
      </c>
      <c r="AO20" s="113" t="s">
        <v>108</v>
      </c>
      <c r="AP20" s="113" t="s">
        <v>105</v>
      </c>
      <c r="AQ20" s="113" t="s">
        <v>104</v>
      </c>
      <c r="AR20" s="113" t="s">
        <v>105</v>
      </c>
      <c r="AS20" s="113" t="s">
        <v>104</v>
      </c>
      <c r="AT20" s="113" t="s">
        <v>105</v>
      </c>
      <c r="AU20" s="113" t="s">
        <v>108</v>
      </c>
      <c r="AV20" s="113" t="s">
        <v>105</v>
      </c>
      <c r="AW20" s="113" t="s">
        <v>105</v>
      </c>
      <c r="AX20" s="113" t="s">
        <v>105</v>
      </c>
      <c r="AY20" s="113" t="s">
        <v>105</v>
      </c>
      <c r="AZ20" s="113" t="s">
        <v>105</v>
      </c>
      <c r="BA20" s="113" t="s">
        <v>108</v>
      </c>
      <c r="BB20" s="113" t="s">
        <v>108</v>
      </c>
      <c r="BC20" s="113" t="s">
        <v>105</v>
      </c>
      <c r="BD20" s="132" t="s">
        <v>105</v>
      </c>
    </row>
    <row r="21" spans="1:56" s="10" customFormat="1" ht="20.100000000000001" customHeight="1" x14ac:dyDescent="0.25">
      <c r="A21" s="111"/>
      <c r="B21" s="114"/>
      <c r="C21" s="116"/>
      <c r="D21" s="129"/>
      <c r="E21" s="131"/>
      <c r="F21" s="107"/>
      <c r="G21" s="107"/>
      <c r="H21" s="107"/>
      <c r="I21" s="107"/>
      <c r="J21" s="107"/>
      <c r="K21" s="109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16"/>
    </row>
    <row r="22" spans="1:56" s="10" customFormat="1" ht="20.100000000000001" customHeight="1" x14ac:dyDescent="0.25">
      <c r="A22" s="111"/>
      <c r="B22" s="114"/>
      <c r="C22" s="115" t="s">
        <v>91</v>
      </c>
      <c r="D22" s="128">
        <v>2</v>
      </c>
      <c r="E22" s="130">
        <f t="shared" ref="E22" si="1">D22*(10/12)</f>
        <v>1.6666666666666667</v>
      </c>
      <c r="F22" s="106" t="s">
        <v>105</v>
      </c>
      <c r="G22" s="106" t="s">
        <v>105</v>
      </c>
      <c r="H22" s="106" t="s">
        <v>105</v>
      </c>
      <c r="I22" s="106" t="s">
        <v>108</v>
      </c>
      <c r="J22" s="106" t="s">
        <v>105</v>
      </c>
      <c r="K22" s="108" t="s">
        <v>105</v>
      </c>
      <c r="L22" s="106" t="s">
        <v>105</v>
      </c>
      <c r="M22" s="106" t="s">
        <v>108</v>
      </c>
      <c r="N22" s="106" t="s">
        <v>105</v>
      </c>
      <c r="O22" s="106" t="s">
        <v>105</v>
      </c>
      <c r="P22" s="106" t="s">
        <v>105</v>
      </c>
      <c r="Q22" s="106" t="s">
        <v>105</v>
      </c>
      <c r="R22" s="106" t="s">
        <v>105</v>
      </c>
      <c r="S22" s="106" t="s">
        <v>105</v>
      </c>
      <c r="T22" s="106" t="s">
        <v>105</v>
      </c>
      <c r="U22" s="106" t="s">
        <v>105</v>
      </c>
      <c r="V22" s="106" t="s">
        <v>105</v>
      </c>
      <c r="W22" s="106" t="s">
        <v>108</v>
      </c>
      <c r="X22" s="106" t="s">
        <v>104</v>
      </c>
      <c r="Y22" s="106" t="s">
        <v>105</v>
      </c>
      <c r="Z22" s="106" t="s">
        <v>105</v>
      </c>
      <c r="AA22" s="106" t="s">
        <v>105</v>
      </c>
      <c r="AB22" s="106" t="s">
        <v>105</v>
      </c>
      <c r="AC22" s="106" t="s">
        <v>105</v>
      </c>
      <c r="AD22" s="106" t="s">
        <v>108</v>
      </c>
      <c r="AE22" s="106" t="s">
        <v>108</v>
      </c>
      <c r="AF22" s="106" t="s">
        <v>105</v>
      </c>
      <c r="AG22" s="106" t="s">
        <v>105</v>
      </c>
      <c r="AH22" s="106" t="s">
        <v>108</v>
      </c>
      <c r="AI22" s="106" t="s">
        <v>105</v>
      </c>
      <c r="AJ22" s="106" t="s">
        <v>104</v>
      </c>
      <c r="AK22" s="106" t="s">
        <v>105</v>
      </c>
      <c r="AL22" s="106" t="s">
        <v>105</v>
      </c>
      <c r="AM22" s="106" t="s">
        <v>105</v>
      </c>
      <c r="AN22" s="106" t="s">
        <v>105</v>
      </c>
      <c r="AO22" s="106" t="s">
        <v>105</v>
      </c>
      <c r="AP22" s="106" t="s">
        <v>105</v>
      </c>
      <c r="AQ22" s="106" t="s">
        <v>104</v>
      </c>
      <c r="AR22" s="106" t="s">
        <v>105</v>
      </c>
      <c r="AS22" s="106" t="s">
        <v>104</v>
      </c>
      <c r="AT22" s="106" t="s">
        <v>105</v>
      </c>
      <c r="AU22" s="106" t="s">
        <v>105</v>
      </c>
      <c r="AV22" s="106" t="s">
        <v>105</v>
      </c>
      <c r="AW22" s="106" t="s">
        <v>105</v>
      </c>
      <c r="AX22" s="106" t="s">
        <v>105</v>
      </c>
      <c r="AY22" s="106" t="s">
        <v>105</v>
      </c>
      <c r="AZ22" s="106" t="s">
        <v>105</v>
      </c>
      <c r="BA22" s="106" t="s">
        <v>108</v>
      </c>
      <c r="BB22" s="106" t="s">
        <v>108</v>
      </c>
      <c r="BC22" s="106" t="s">
        <v>105</v>
      </c>
      <c r="BD22" s="115" t="s">
        <v>105</v>
      </c>
    </row>
    <row r="23" spans="1:56" s="10" customFormat="1" ht="20.100000000000001" customHeight="1" x14ac:dyDescent="0.25">
      <c r="A23" s="111"/>
      <c r="B23" s="107"/>
      <c r="C23" s="116"/>
      <c r="D23" s="129"/>
      <c r="E23" s="131"/>
      <c r="F23" s="107"/>
      <c r="G23" s="107"/>
      <c r="H23" s="107"/>
      <c r="I23" s="107"/>
      <c r="J23" s="107"/>
      <c r="K23" s="109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16"/>
    </row>
    <row r="24" spans="1:56" s="10" customFormat="1" ht="20.100000000000001" customHeight="1" x14ac:dyDescent="0.25">
      <c r="A24" s="111"/>
      <c r="B24" s="106" t="s">
        <v>85</v>
      </c>
      <c r="C24" s="115" t="s">
        <v>92</v>
      </c>
      <c r="D24" s="128">
        <v>2</v>
      </c>
      <c r="E24" s="130">
        <f t="shared" ref="E24" si="2">D24*(10/12)</f>
        <v>1.6666666666666667</v>
      </c>
      <c r="F24" s="106" t="s">
        <v>105</v>
      </c>
      <c r="G24" s="106" t="s">
        <v>104</v>
      </c>
      <c r="H24" s="106" t="s">
        <v>105</v>
      </c>
      <c r="I24" s="106" t="s">
        <v>104</v>
      </c>
      <c r="J24" s="106" t="s">
        <v>104</v>
      </c>
      <c r="K24" s="108" t="s">
        <v>105</v>
      </c>
      <c r="L24" s="106" t="s">
        <v>104</v>
      </c>
      <c r="M24" s="106" t="s">
        <v>104</v>
      </c>
      <c r="N24" s="106" t="s">
        <v>105</v>
      </c>
      <c r="O24" s="106" t="s">
        <v>105</v>
      </c>
      <c r="P24" s="106" t="s">
        <v>104</v>
      </c>
      <c r="Q24" s="106" t="s">
        <v>105</v>
      </c>
      <c r="R24" s="106" t="s">
        <v>105</v>
      </c>
      <c r="S24" s="106" t="s">
        <v>104</v>
      </c>
      <c r="T24" s="106" t="s">
        <v>104</v>
      </c>
      <c r="U24" s="106" t="s">
        <v>104</v>
      </c>
      <c r="V24" s="106" t="s">
        <v>104</v>
      </c>
      <c r="W24" s="106" t="s">
        <v>104</v>
      </c>
      <c r="X24" s="106" t="s">
        <v>104</v>
      </c>
      <c r="Y24" s="106" t="s">
        <v>105</v>
      </c>
      <c r="Z24" s="106" t="s">
        <v>104</v>
      </c>
      <c r="AA24" s="106" t="s">
        <v>104</v>
      </c>
      <c r="AB24" s="106" t="s">
        <v>105</v>
      </c>
      <c r="AC24" s="106" t="s">
        <v>105</v>
      </c>
      <c r="AD24" s="106" t="s">
        <v>105</v>
      </c>
      <c r="AE24" s="106" t="s">
        <v>104</v>
      </c>
      <c r="AF24" s="106" t="s">
        <v>105</v>
      </c>
      <c r="AG24" s="106" t="s">
        <v>104</v>
      </c>
      <c r="AH24" s="106" t="s">
        <v>104</v>
      </c>
      <c r="AI24" s="106" t="s">
        <v>105</v>
      </c>
      <c r="AJ24" s="106" t="s">
        <v>104</v>
      </c>
      <c r="AK24" s="106" t="s">
        <v>105</v>
      </c>
      <c r="AL24" s="106" t="s">
        <v>105</v>
      </c>
      <c r="AM24" s="106" t="s">
        <v>105</v>
      </c>
      <c r="AN24" s="106" t="s">
        <v>105</v>
      </c>
      <c r="AO24" s="106" t="s">
        <v>105</v>
      </c>
      <c r="AP24" s="106" t="s">
        <v>105</v>
      </c>
      <c r="AQ24" s="106" t="s">
        <v>105</v>
      </c>
      <c r="AR24" s="106" t="s">
        <v>104</v>
      </c>
      <c r="AS24" s="106" t="s">
        <v>104</v>
      </c>
      <c r="AT24" s="106" t="s">
        <v>105</v>
      </c>
      <c r="AU24" s="106" t="s">
        <v>105</v>
      </c>
      <c r="AV24" s="106" t="s">
        <v>105</v>
      </c>
      <c r="AW24" s="106" t="s">
        <v>104</v>
      </c>
      <c r="AX24" s="106" t="s">
        <v>105</v>
      </c>
      <c r="AY24" s="106" t="s">
        <v>105</v>
      </c>
      <c r="AZ24" s="106" t="s">
        <v>105</v>
      </c>
      <c r="BA24" s="106" t="s">
        <v>105</v>
      </c>
      <c r="BB24" s="106" t="s">
        <v>104</v>
      </c>
      <c r="BC24" s="106" t="s">
        <v>105</v>
      </c>
      <c r="BD24" s="115" t="s">
        <v>105</v>
      </c>
    </row>
    <row r="25" spans="1:56" s="10" customFormat="1" ht="20.100000000000001" customHeight="1" x14ac:dyDescent="0.25">
      <c r="A25" s="111"/>
      <c r="B25" s="114"/>
      <c r="C25" s="116"/>
      <c r="D25" s="129"/>
      <c r="E25" s="131"/>
      <c r="F25" s="107"/>
      <c r="G25" s="107"/>
      <c r="H25" s="107"/>
      <c r="I25" s="107"/>
      <c r="J25" s="107"/>
      <c r="K25" s="109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16"/>
    </row>
    <row r="26" spans="1:56" s="10" customFormat="1" ht="20.100000000000001" customHeight="1" x14ac:dyDescent="0.25">
      <c r="A26" s="111"/>
      <c r="B26" s="114"/>
      <c r="C26" s="115" t="s">
        <v>91</v>
      </c>
      <c r="D26" s="128">
        <v>2</v>
      </c>
      <c r="E26" s="130">
        <f t="shared" ref="E26" si="3">D26*(10/12)</f>
        <v>1.6666666666666667</v>
      </c>
      <c r="F26" s="106" t="s">
        <v>105</v>
      </c>
      <c r="G26" s="106" t="s">
        <v>108</v>
      </c>
      <c r="H26" s="106" t="s">
        <v>105</v>
      </c>
      <c r="I26" s="106" t="s">
        <v>104</v>
      </c>
      <c r="J26" s="106" t="s">
        <v>104</v>
      </c>
      <c r="K26" s="108" t="s">
        <v>105</v>
      </c>
      <c r="L26" s="106" t="s">
        <v>104</v>
      </c>
      <c r="M26" s="106" t="s">
        <v>104</v>
      </c>
      <c r="N26" s="106" t="s">
        <v>105</v>
      </c>
      <c r="O26" s="106" t="s">
        <v>105</v>
      </c>
      <c r="P26" s="106" t="s">
        <v>104</v>
      </c>
      <c r="Q26" s="106" t="s">
        <v>105</v>
      </c>
      <c r="R26" s="106" t="s">
        <v>105</v>
      </c>
      <c r="S26" s="106" t="s">
        <v>104</v>
      </c>
      <c r="T26" s="106" t="s">
        <v>105</v>
      </c>
      <c r="U26" s="106" t="s">
        <v>105</v>
      </c>
      <c r="V26" s="106" t="s">
        <v>104</v>
      </c>
      <c r="W26" s="106" t="s">
        <v>104</v>
      </c>
      <c r="X26" s="106" t="s">
        <v>104</v>
      </c>
      <c r="Y26" s="106" t="s">
        <v>105</v>
      </c>
      <c r="Z26" s="106" t="s">
        <v>105</v>
      </c>
      <c r="AA26" s="106" t="s">
        <v>104</v>
      </c>
      <c r="AB26" s="106" t="s">
        <v>105</v>
      </c>
      <c r="AC26" s="106" t="s">
        <v>105</v>
      </c>
      <c r="AD26" s="106" t="s">
        <v>105</v>
      </c>
      <c r="AE26" s="106" t="s">
        <v>104</v>
      </c>
      <c r="AF26" s="106" t="s">
        <v>105</v>
      </c>
      <c r="AG26" s="106" t="s">
        <v>104</v>
      </c>
      <c r="AH26" s="106" t="s">
        <v>104</v>
      </c>
      <c r="AI26" s="106" t="s">
        <v>105</v>
      </c>
      <c r="AJ26" s="106" t="s">
        <v>104</v>
      </c>
      <c r="AK26" s="106" t="s">
        <v>105</v>
      </c>
      <c r="AL26" s="106" t="s">
        <v>105</v>
      </c>
      <c r="AM26" s="106" t="s">
        <v>105</v>
      </c>
      <c r="AN26" s="106" t="s">
        <v>105</v>
      </c>
      <c r="AO26" s="106" t="s">
        <v>105</v>
      </c>
      <c r="AP26" s="106" t="s">
        <v>105</v>
      </c>
      <c r="AQ26" s="106" t="s">
        <v>105</v>
      </c>
      <c r="AR26" s="106" t="s">
        <v>104</v>
      </c>
      <c r="AS26" s="106" t="s">
        <v>104</v>
      </c>
      <c r="AT26" s="106" t="s">
        <v>105</v>
      </c>
      <c r="AU26" s="106" t="s">
        <v>105</v>
      </c>
      <c r="AV26" s="106" t="s">
        <v>105</v>
      </c>
      <c r="AW26" s="106" t="s">
        <v>104</v>
      </c>
      <c r="AX26" s="106" t="s">
        <v>105</v>
      </c>
      <c r="AY26" s="106" t="s">
        <v>105</v>
      </c>
      <c r="AZ26" s="106" t="s">
        <v>105</v>
      </c>
      <c r="BA26" s="106" t="s">
        <v>105</v>
      </c>
      <c r="BB26" s="106" t="s">
        <v>104</v>
      </c>
      <c r="BC26" s="106" t="s">
        <v>105</v>
      </c>
      <c r="BD26" s="115" t="s">
        <v>105</v>
      </c>
    </row>
    <row r="27" spans="1:56" s="10" customFormat="1" ht="20.100000000000001" customHeight="1" x14ac:dyDescent="0.25">
      <c r="A27" s="111"/>
      <c r="B27" s="107"/>
      <c r="C27" s="116"/>
      <c r="D27" s="129"/>
      <c r="E27" s="131"/>
      <c r="F27" s="107"/>
      <c r="G27" s="107"/>
      <c r="H27" s="107"/>
      <c r="I27" s="107"/>
      <c r="J27" s="107"/>
      <c r="K27" s="109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16"/>
    </row>
    <row r="28" spans="1:56" s="10" customFormat="1" ht="20.100000000000001" customHeight="1" x14ac:dyDescent="0.25">
      <c r="A28" s="111"/>
      <c r="B28" s="106" t="s">
        <v>89</v>
      </c>
      <c r="C28" s="115" t="s">
        <v>92</v>
      </c>
      <c r="D28" s="128">
        <v>2</v>
      </c>
      <c r="E28" s="130">
        <f t="shared" ref="E28" si="4">D28*(10/12)</f>
        <v>1.6666666666666667</v>
      </c>
      <c r="F28" s="106" t="s">
        <v>104</v>
      </c>
      <c r="G28" s="106" t="s">
        <v>104</v>
      </c>
      <c r="H28" s="106" t="s">
        <v>105</v>
      </c>
      <c r="I28" s="106" t="s">
        <v>104</v>
      </c>
      <c r="J28" s="106" t="s">
        <v>104</v>
      </c>
      <c r="K28" s="108" t="s">
        <v>104</v>
      </c>
      <c r="L28" s="106" t="s">
        <v>104</v>
      </c>
      <c r="M28" s="106" t="s">
        <v>104</v>
      </c>
      <c r="N28" s="106" t="s">
        <v>105</v>
      </c>
      <c r="O28" s="106" t="s">
        <v>105</v>
      </c>
      <c r="P28" s="106" t="s">
        <v>104</v>
      </c>
      <c r="Q28" s="106" t="s">
        <v>104</v>
      </c>
      <c r="R28" s="106" t="s">
        <v>105</v>
      </c>
      <c r="S28" s="106" t="s">
        <v>104</v>
      </c>
      <c r="T28" s="106" t="s">
        <v>104</v>
      </c>
      <c r="U28" s="106" t="s">
        <v>104</v>
      </c>
      <c r="V28" s="106" t="s">
        <v>104</v>
      </c>
      <c r="W28" s="106" t="s">
        <v>104</v>
      </c>
      <c r="X28" s="106" t="s">
        <v>104</v>
      </c>
      <c r="Y28" s="106" t="s">
        <v>105</v>
      </c>
      <c r="Z28" s="106" t="s">
        <v>108</v>
      </c>
      <c r="AA28" s="106" t="s">
        <v>104</v>
      </c>
      <c r="AB28" s="106" t="s">
        <v>105</v>
      </c>
      <c r="AC28" s="106" t="s">
        <v>108</v>
      </c>
      <c r="AD28" s="106" t="s">
        <v>104</v>
      </c>
      <c r="AE28" s="106" t="s">
        <v>104</v>
      </c>
      <c r="AF28" s="106" t="s">
        <v>104</v>
      </c>
      <c r="AG28" s="106" t="s">
        <v>104</v>
      </c>
      <c r="AH28" s="106" t="s">
        <v>104</v>
      </c>
      <c r="AI28" s="106" t="s">
        <v>105</v>
      </c>
      <c r="AJ28" s="106" t="s">
        <v>104</v>
      </c>
      <c r="AK28" s="106" t="s">
        <v>105</v>
      </c>
      <c r="AL28" s="106" t="s">
        <v>104</v>
      </c>
      <c r="AM28" s="106" t="s">
        <v>105</v>
      </c>
      <c r="AN28" s="106" t="s">
        <v>105</v>
      </c>
      <c r="AO28" s="106" t="s">
        <v>108</v>
      </c>
      <c r="AP28" s="106" t="s">
        <v>104</v>
      </c>
      <c r="AQ28" s="106" t="s">
        <v>104</v>
      </c>
      <c r="AR28" s="106" t="s">
        <v>108</v>
      </c>
      <c r="AS28" s="106" t="s">
        <v>104</v>
      </c>
      <c r="AT28" s="106" t="s">
        <v>104</v>
      </c>
      <c r="AU28" s="106" t="s">
        <v>105</v>
      </c>
      <c r="AV28" s="106" t="s">
        <v>108</v>
      </c>
      <c r="AW28" s="106" t="s">
        <v>104</v>
      </c>
      <c r="AX28" s="106" t="s">
        <v>105</v>
      </c>
      <c r="AY28" s="106" t="s">
        <v>105</v>
      </c>
      <c r="AZ28" s="106" t="s">
        <v>105</v>
      </c>
      <c r="BA28" s="106" t="s">
        <v>104</v>
      </c>
      <c r="BB28" s="106" t="s">
        <v>104</v>
      </c>
      <c r="BC28" s="106" t="s">
        <v>108</v>
      </c>
      <c r="BD28" s="115" t="s">
        <v>105</v>
      </c>
    </row>
    <row r="29" spans="1:56" s="10" customFormat="1" ht="20.100000000000001" customHeight="1" x14ac:dyDescent="0.25">
      <c r="A29" s="111"/>
      <c r="B29" s="114"/>
      <c r="C29" s="116"/>
      <c r="D29" s="129"/>
      <c r="E29" s="131"/>
      <c r="F29" s="107"/>
      <c r="G29" s="107"/>
      <c r="H29" s="107"/>
      <c r="I29" s="107"/>
      <c r="J29" s="107"/>
      <c r="K29" s="109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16"/>
    </row>
    <row r="30" spans="1:56" s="10" customFormat="1" ht="20.100000000000001" customHeight="1" x14ac:dyDescent="0.25">
      <c r="A30" s="111"/>
      <c r="B30" s="114"/>
      <c r="C30" s="115" t="s">
        <v>91</v>
      </c>
      <c r="D30" s="128">
        <v>2</v>
      </c>
      <c r="E30" s="130">
        <f t="shared" ref="E30" si="5">D30*(10/12)</f>
        <v>1.6666666666666667</v>
      </c>
      <c r="F30" s="106" t="s">
        <v>104</v>
      </c>
      <c r="G30" s="106" t="s">
        <v>108</v>
      </c>
      <c r="H30" s="106" t="s">
        <v>105</v>
      </c>
      <c r="I30" s="106" t="s">
        <v>104</v>
      </c>
      <c r="J30" s="106" t="s">
        <v>104</v>
      </c>
      <c r="K30" s="108" t="s">
        <v>104</v>
      </c>
      <c r="L30" s="106" t="s">
        <v>104</v>
      </c>
      <c r="M30" s="106" t="s">
        <v>104</v>
      </c>
      <c r="N30" s="106" t="s">
        <v>105</v>
      </c>
      <c r="O30" s="106" t="s">
        <v>105</v>
      </c>
      <c r="P30" s="106" t="s">
        <v>104</v>
      </c>
      <c r="Q30" s="106" t="s">
        <v>104</v>
      </c>
      <c r="R30" s="106" t="s">
        <v>105</v>
      </c>
      <c r="S30" s="106" t="s">
        <v>104</v>
      </c>
      <c r="T30" s="106" t="s">
        <v>105</v>
      </c>
      <c r="U30" s="106" t="s">
        <v>105</v>
      </c>
      <c r="V30" s="106" t="s">
        <v>104</v>
      </c>
      <c r="W30" s="106" t="s">
        <v>104</v>
      </c>
      <c r="X30" s="106" t="s">
        <v>104</v>
      </c>
      <c r="Y30" s="106" t="s">
        <v>105</v>
      </c>
      <c r="Z30" s="106" t="s">
        <v>108</v>
      </c>
      <c r="AA30" s="106" t="s">
        <v>104</v>
      </c>
      <c r="AB30" s="106" t="s">
        <v>105</v>
      </c>
      <c r="AC30" s="106" t="s">
        <v>108</v>
      </c>
      <c r="AD30" s="106" t="s">
        <v>104</v>
      </c>
      <c r="AE30" s="106" t="s">
        <v>104</v>
      </c>
      <c r="AF30" s="106" t="s">
        <v>104</v>
      </c>
      <c r="AG30" s="106" t="s">
        <v>104</v>
      </c>
      <c r="AH30" s="106" t="s">
        <v>104</v>
      </c>
      <c r="AI30" s="106" t="s">
        <v>105</v>
      </c>
      <c r="AJ30" s="106" t="s">
        <v>104</v>
      </c>
      <c r="AK30" s="106" t="s">
        <v>105</v>
      </c>
      <c r="AL30" s="106" t="s">
        <v>104</v>
      </c>
      <c r="AM30" s="106" t="s">
        <v>105</v>
      </c>
      <c r="AN30" s="106" t="s">
        <v>105</v>
      </c>
      <c r="AO30" s="106" t="s">
        <v>108</v>
      </c>
      <c r="AP30" s="106" t="s">
        <v>104</v>
      </c>
      <c r="AQ30" s="106" t="s">
        <v>104</v>
      </c>
      <c r="AR30" s="106" t="s">
        <v>108</v>
      </c>
      <c r="AS30" s="106" t="s">
        <v>104</v>
      </c>
      <c r="AT30" s="106" t="s">
        <v>104</v>
      </c>
      <c r="AU30" s="106" t="s">
        <v>105</v>
      </c>
      <c r="AV30" s="106" t="s">
        <v>108</v>
      </c>
      <c r="AW30" s="106" t="s">
        <v>104</v>
      </c>
      <c r="AX30" s="106" t="s">
        <v>105</v>
      </c>
      <c r="AY30" s="106" t="s">
        <v>105</v>
      </c>
      <c r="AZ30" s="106" t="s">
        <v>105</v>
      </c>
      <c r="BA30" s="106" t="s">
        <v>104</v>
      </c>
      <c r="BB30" s="106" t="s">
        <v>104</v>
      </c>
      <c r="BC30" s="106" t="s">
        <v>108</v>
      </c>
      <c r="BD30" s="115" t="s">
        <v>105</v>
      </c>
    </row>
    <row r="31" spans="1:56" s="10" customFormat="1" ht="20.100000000000001" customHeight="1" x14ac:dyDescent="0.25">
      <c r="A31" s="111"/>
      <c r="B31" s="107"/>
      <c r="C31" s="116"/>
      <c r="D31" s="129"/>
      <c r="E31" s="131"/>
      <c r="F31" s="107"/>
      <c r="G31" s="107"/>
      <c r="H31" s="107"/>
      <c r="I31" s="107"/>
      <c r="J31" s="107"/>
      <c r="K31" s="109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16"/>
    </row>
    <row r="32" spans="1:56" s="10" customFormat="1" ht="20.100000000000001" customHeight="1" x14ac:dyDescent="0.25">
      <c r="A32" s="111"/>
      <c r="B32" s="139" t="s">
        <v>82</v>
      </c>
      <c r="C32" s="140"/>
      <c r="D32" s="45">
        <f>SUM(D20:D31)</f>
        <v>12</v>
      </c>
      <c r="E32" s="78" t="s">
        <v>90</v>
      </c>
      <c r="F32" s="63">
        <f>Background!F32</f>
        <v>4</v>
      </c>
      <c r="G32" s="63">
        <f>Background!G32</f>
        <v>7</v>
      </c>
      <c r="H32" s="63">
        <f>Background!H32</f>
        <v>0</v>
      </c>
      <c r="I32" s="63">
        <f>Background!I32</f>
        <v>10</v>
      </c>
      <c r="J32" s="63">
        <f>Background!J32</f>
        <v>8</v>
      </c>
      <c r="K32" s="94">
        <f>Background!K32</f>
        <v>4</v>
      </c>
      <c r="L32" s="63">
        <f>Background!L32</f>
        <v>8</v>
      </c>
      <c r="M32" s="63">
        <f>Background!M32</f>
        <v>10</v>
      </c>
      <c r="N32" s="63">
        <f>Background!N32</f>
        <v>2</v>
      </c>
      <c r="O32" s="63">
        <f>Background!O32</f>
        <v>0</v>
      </c>
      <c r="P32" s="63">
        <f>Background!P32</f>
        <v>8</v>
      </c>
      <c r="Q32" s="63">
        <f>Background!Q32</f>
        <v>4</v>
      </c>
      <c r="R32" s="63">
        <f>Background!R32</f>
        <v>0</v>
      </c>
      <c r="S32" s="63">
        <f>Background!S32</f>
        <v>8</v>
      </c>
      <c r="T32" s="63">
        <f>Background!T32</f>
        <v>6</v>
      </c>
      <c r="U32" s="63">
        <f>Background!U32</f>
        <v>6</v>
      </c>
      <c r="V32" s="63">
        <f>Background!V32</f>
        <v>8</v>
      </c>
      <c r="W32" s="63">
        <f>Background!W32</f>
        <v>10</v>
      </c>
      <c r="X32" s="63">
        <f>Background!X32</f>
        <v>12</v>
      </c>
      <c r="Y32" s="63">
        <f>Background!Y32</f>
        <v>0</v>
      </c>
      <c r="Z32" s="63">
        <f>Background!Z32</f>
        <v>5</v>
      </c>
      <c r="AA32" s="63">
        <f>Background!AA32</f>
        <v>8</v>
      </c>
      <c r="AB32" s="63">
        <f>Background!AB32</f>
        <v>0</v>
      </c>
      <c r="AC32" s="63">
        <f>Background!AC32</f>
        <v>2</v>
      </c>
      <c r="AD32" s="63">
        <f>Background!AD32</f>
        <v>6</v>
      </c>
      <c r="AE32" s="63">
        <f>Background!AE32</f>
        <v>10</v>
      </c>
      <c r="AF32" s="63">
        <f>Background!AF32</f>
        <v>4</v>
      </c>
      <c r="AG32" s="63">
        <f>Background!AG32</f>
        <v>8</v>
      </c>
      <c r="AH32" s="63">
        <f>Background!AH32</f>
        <v>10</v>
      </c>
      <c r="AI32" s="63">
        <f>Background!AI32</f>
        <v>1</v>
      </c>
      <c r="AJ32" s="63">
        <f>Background!AJ32</f>
        <v>12</v>
      </c>
      <c r="AK32" s="63">
        <f>Background!AK32</f>
        <v>0</v>
      </c>
      <c r="AL32" s="63">
        <f>Background!AL32</f>
        <v>4</v>
      </c>
      <c r="AM32" s="63">
        <f>Background!AM32</f>
        <v>1</v>
      </c>
      <c r="AN32" s="63">
        <f>Background!AN32</f>
        <v>0</v>
      </c>
      <c r="AO32" s="63">
        <f>Background!AO32</f>
        <v>3</v>
      </c>
      <c r="AP32" s="63">
        <f>Background!AP32</f>
        <v>4</v>
      </c>
      <c r="AQ32" s="63">
        <f>Background!AQ32</f>
        <v>8</v>
      </c>
      <c r="AR32" s="63">
        <f>Background!AR32</f>
        <v>6</v>
      </c>
      <c r="AS32" s="63">
        <f>Background!AS32</f>
        <v>12</v>
      </c>
      <c r="AT32" s="63">
        <f>Background!AT32</f>
        <v>4</v>
      </c>
      <c r="AU32" s="63">
        <f>Background!AU32</f>
        <v>1</v>
      </c>
      <c r="AV32" s="63">
        <f>Background!AV32</f>
        <v>2</v>
      </c>
      <c r="AW32" s="63">
        <f>Background!AW32</f>
        <v>8</v>
      </c>
      <c r="AX32" s="63">
        <f>Background!AX32</f>
        <v>0</v>
      </c>
      <c r="AY32" s="63">
        <f>Background!AY32</f>
        <v>0</v>
      </c>
      <c r="AZ32" s="63">
        <f>Background!AZ32</f>
        <v>0</v>
      </c>
      <c r="BA32" s="63">
        <f>Background!BA32</f>
        <v>6</v>
      </c>
      <c r="BB32" s="63">
        <f>Background!BB32</f>
        <v>10</v>
      </c>
      <c r="BC32" s="63">
        <f>Background!BC32</f>
        <v>2</v>
      </c>
      <c r="BD32" s="64">
        <f>Background!BD32</f>
        <v>0</v>
      </c>
    </row>
    <row r="33" spans="1:56" s="76" customFormat="1" ht="20.100000000000001" customHeight="1" thickBot="1" x14ac:dyDescent="0.3">
      <c r="A33" s="112"/>
      <c r="B33" s="141" t="s">
        <v>83</v>
      </c>
      <c r="C33" s="142"/>
      <c r="D33" s="80" t="s">
        <v>90</v>
      </c>
      <c r="E33" s="81">
        <v>10</v>
      </c>
      <c r="F33" s="72">
        <f>Background!F33</f>
        <v>3.3333333333333335</v>
      </c>
      <c r="G33" s="72">
        <f>Background!G33</f>
        <v>5.8333333333333339</v>
      </c>
      <c r="H33" s="72">
        <f>Background!H33</f>
        <v>0</v>
      </c>
      <c r="I33" s="72">
        <f>Background!I33</f>
        <v>8.3333333333333339</v>
      </c>
      <c r="J33" s="72">
        <f>Background!J33</f>
        <v>6.666666666666667</v>
      </c>
      <c r="K33" s="72">
        <f>Background!K33</f>
        <v>3.3333333333333335</v>
      </c>
      <c r="L33" s="72">
        <f>Background!L33</f>
        <v>6.666666666666667</v>
      </c>
      <c r="M33" s="72">
        <f>Background!M33</f>
        <v>8.3333333333333339</v>
      </c>
      <c r="N33" s="72">
        <f>Background!N33</f>
        <v>1.6666666666666667</v>
      </c>
      <c r="O33" s="72">
        <f>Background!O33</f>
        <v>0</v>
      </c>
      <c r="P33" s="72">
        <f>Background!P33</f>
        <v>6.666666666666667</v>
      </c>
      <c r="Q33" s="72">
        <f>Background!Q33</f>
        <v>3.3333333333333335</v>
      </c>
      <c r="R33" s="72">
        <f>Background!R33</f>
        <v>0</v>
      </c>
      <c r="S33" s="72">
        <f>Background!S33</f>
        <v>6.666666666666667</v>
      </c>
      <c r="T33" s="72">
        <f>Background!T33</f>
        <v>5</v>
      </c>
      <c r="U33" s="72">
        <f>Background!U33</f>
        <v>5</v>
      </c>
      <c r="V33" s="72">
        <f>Background!V33</f>
        <v>6.666666666666667</v>
      </c>
      <c r="W33" s="72">
        <f>Background!W33</f>
        <v>8.3333333333333339</v>
      </c>
      <c r="X33" s="72">
        <f>Background!X33</f>
        <v>10</v>
      </c>
      <c r="Y33" s="72">
        <f>Background!Y33</f>
        <v>0</v>
      </c>
      <c r="Z33" s="72">
        <f>Background!Z33</f>
        <v>4.166666666666667</v>
      </c>
      <c r="AA33" s="72">
        <f>Background!AA33</f>
        <v>6.666666666666667</v>
      </c>
      <c r="AB33" s="72">
        <f>Background!AB33</f>
        <v>0</v>
      </c>
      <c r="AC33" s="72">
        <f>Background!AC33</f>
        <v>1.6666666666666667</v>
      </c>
      <c r="AD33" s="72">
        <f>Background!AD33</f>
        <v>5</v>
      </c>
      <c r="AE33" s="72">
        <f>Background!AE33</f>
        <v>8.3333333333333339</v>
      </c>
      <c r="AF33" s="72">
        <f>Background!AF33</f>
        <v>3.3333333333333335</v>
      </c>
      <c r="AG33" s="72">
        <f>Background!AG33</f>
        <v>6.666666666666667</v>
      </c>
      <c r="AH33" s="72">
        <f>Background!AH33</f>
        <v>8.3333333333333339</v>
      </c>
      <c r="AI33" s="72">
        <f>Background!AI33</f>
        <v>0.83333333333333337</v>
      </c>
      <c r="AJ33" s="72">
        <f>Background!AJ33</f>
        <v>10</v>
      </c>
      <c r="AK33" s="72">
        <f>Background!AK33</f>
        <v>0</v>
      </c>
      <c r="AL33" s="72">
        <f>Background!AL33</f>
        <v>3.3333333333333335</v>
      </c>
      <c r="AM33" s="72">
        <f>Background!AM33</f>
        <v>0.83333333333333337</v>
      </c>
      <c r="AN33" s="72">
        <f>Background!AN33</f>
        <v>0</v>
      </c>
      <c r="AO33" s="72">
        <f>Background!AO33</f>
        <v>2.5</v>
      </c>
      <c r="AP33" s="72">
        <f>Background!AP33</f>
        <v>3.3333333333333335</v>
      </c>
      <c r="AQ33" s="72">
        <f>Background!AQ33</f>
        <v>6.666666666666667</v>
      </c>
      <c r="AR33" s="72">
        <f>Background!AR33</f>
        <v>5</v>
      </c>
      <c r="AS33" s="72">
        <f>Background!AS33</f>
        <v>10</v>
      </c>
      <c r="AT33" s="72">
        <f>Background!AT33</f>
        <v>3.3333333333333335</v>
      </c>
      <c r="AU33" s="72">
        <f>Background!AU33</f>
        <v>0.83333333333333337</v>
      </c>
      <c r="AV33" s="72">
        <f>Background!AV33</f>
        <v>1.6666666666666667</v>
      </c>
      <c r="AW33" s="72">
        <f>Background!AW33</f>
        <v>6.666666666666667</v>
      </c>
      <c r="AX33" s="72">
        <f>Background!AX33</f>
        <v>0</v>
      </c>
      <c r="AY33" s="72">
        <f>Background!AY33</f>
        <v>0</v>
      </c>
      <c r="AZ33" s="72">
        <f>Background!AZ33</f>
        <v>0</v>
      </c>
      <c r="BA33" s="72">
        <f>Background!BA33</f>
        <v>5</v>
      </c>
      <c r="BB33" s="72">
        <f>Background!BB33</f>
        <v>8.3333333333333339</v>
      </c>
      <c r="BC33" s="72">
        <f>Background!BC33</f>
        <v>1.6666666666666667</v>
      </c>
      <c r="BD33" s="82">
        <f>Background!BD33</f>
        <v>0</v>
      </c>
    </row>
    <row r="34" spans="1:56" s="10" customFormat="1" ht="20.100000000000001" customHeight="1" x14ac:dyDescent="0.25">
      <c r="A34" s="110">
        <v>3</v>
      </c>
      <c r="B34" s="113" t="s">
        <v>84</v>
      </c>
      <c r="C34" s="132" t="s">
        <v>92</v>
      </c>
      <c r="D34" s="137">
        <v>5</v>
      </c>
      <c r="E34" s="138">
        <v>5</v>
      </c>
      <c r="F34" s="113" t="s">
        <v>105</v>
      </c>
      <c r="G34" s="113" t="s">
        <v>108</v>
      </c>
      <c r="H34" s="113" t="s">
        <v>105</v>
      </c>
      <c r="I34" s="113" t="s">
        <v>104</v>
      </c>
      <c r="J34" s="113" t="s">
        <v>104</v>
      </c>
      <c r="K34" s="127" t="s">
        <v>105</v>
      </c>
      <c r="L34" s="113" t="s">
        <v>105</v>
      </c>
      <c r="M34" s="113" t="s">
        <v>104</v>
      </c>
      <c r="N34" s="113" t="s">
        <v>104</v>
      </c>
      <c r="O34" s="113" t="s">
        <v>104</v>
      </c>
      <c r="P34" s="113" t="s">
        <v>105</v>
      </c>
      <c r="Q34" s="113" t="s">
        <v>104</v>
      </c>
      <c r="R34" s="113" t="s">
        <v>105</v>
      </c>
      <c r="S34" s="113" t="s">
        <v>104</v>
      </c>
      <c r="T34" s="113" t="s">
        <v>105</v>
      </c>
      <c r="U34" s="113" t="s">
        <v>104</v>
      </c>
      <c r="V34" s="113" t="s">
        <v>104</v>
      </c>
      <c r="W34" s="113" t="s">
        <v>104</v>
      </c>
      <c r="X34" s="113" t="s">
        <v>108</v>
      </c>
      <c r="Y34" s="113" t="s">
        <v>104</v>
      </c>
      <c r="Z34" s="113" t="s">
        <v>104</v>
      </c>
      <c r="AA34" s="113" t="s">
        <v>104</v>
      </c>
      <c r="AB34" s="113" t="s">
        <v>104</v>
      </c>
      <c r="AC34" s="113" t="s">
        <v>104</v>
      </c>
      <c r="AD34" s="113" t="s">
        <v>104</v>
      </c>
      <c r="AE34" s="113" t="s">
        <v>104</v>
      </c>
      <c r="AF34" s="113" t="s">
        <v>104</v>
      </c>
      <c r="AG34" s="113" t="s">
        <v>104</v>
      </c>
      <c r="AH34" s="113" t="s">
        <v>105</v>
      </c>
      <c r="AI34" s="113" t="s">
        <v>104</v>
      </c>
      <c r="AJ34" s="113" t="s">
        <v>104</v>
      </c>
      <c r="AK34" s="113" t="s">
        <v>105</v>
      </c>
      <c r="AL34" s="113" t="s">
        <v>104</v>
      </c>
      <c r="AM34" s="113" t="s">
        <v>104</v>
      </c>
      <c r="AN34" s="113" t="s">
        <v>105</v>
      </c>
      <c r="AO34" s="113" t="s">
        <v>104</v>
      </c>
      <c r="AP34" s="113" t="s">
        <v>104</v>
      </c>
      <c r="AQ34" s="113" t="s">
        <v>105</v>
      </c>
      <c r="AR34" s="113" t="s">
        <v>104</v>
      </c>
      <c r="AS34" s="113" t="s">
        <v>104</v>
      </c>
      <c r="AT34" s="113" t="s">
        <v>104</v>
      </c>
      <c r="AU34" s="113" t="s">
        <v>104</v>
      </c>
      <c r="AV34" s="113" t="s">
        <v>104</v>
      </c>
      <c r="AW34" s="113" t="s">
        <v>104</v>
      </c>
      <c r="AX34" s="113" t="s">
        <v>104</v>
      </c>
      <c r="AY34" s="113" t="s">
        <v>104</v>
      </c>
      <c r="AZ34" s="113" t="s">
        <v>105</v>
      </c>
      <c r="BA34" s="113" t="s">
        <v>104</v>
      </c>
      <c r="BB34" s="113" t="s">
        <v>104</v>
      </c>
      <c r="BC34" s="113" t="s">
        <v>105</v>
      </c>
      <c r="BD34" s="132" t="s">
        <v>105</v>
      </c>
    </row>
    <row r="35" spans="1:56" s="10" customFormat="1" ht="20.100000000000001" customHeight="1" x14ac:dyDescent="0.25">
      <c r="A35" s="111"/>
      <c r="B35" s="114"/>
      <c r="C35" s="116"/>
      <c r="D35" s="129"/>
      <c r="E35" s="131"/>
      <c r="F35" s="107"/>
      <c r="G35" s="107"/>
      <c r="H35" s="107"/>
      <c r="I35" s="107"/>
      <c r="J35" s="107"/>
      <c r="K35" s="109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16"/>
    </row>
    <row r="36" spans="1:56" s="10" customFormat="1" ht="20.100000000000001" customHeight="1" x14ac:dyDescent="0.25">
      <c r="A36" s="111"/>
      <c r="B36" s="114"/>
      <c r="C36" s="115" t="s">
        <v>91</v>
      </c>
      <c r="D36" s="128">
        <v>5</v>
      </c>
      <c r="E36" s="130">
        <v>5</v>
      </c>
      <c r="F36" s="106" t="s">
        <v>105</v>
      </c>
      <c r="G36" s="106" t="s">
        <v>104</v>
      </c>
      <c r="H36" s="106" t="s">
        <v>105</v>
      </c>
      <c r="I36" s="106" t="s">
        <v>104</v>
      </c>
      <c r="J36" s="106" t="s">
        <v>104</v>
      </c>
      <c r="K36" s="108" t="s">
        <v>105</v>
      </c>
      <c r="L36" s="106" t="s">
        <v>105</v>
      </c>
      <c r="M36" s="106" t="s">
        <v>104</v>
      </c>
      <c r="N36" s="106" t="s">
        <v>104</v>
      </c>
      <c r="O36" s="106" t="s">
        <v>104</v>
      </c>
      <c r="P36" s="106" t="s">
        <v>105</v>
      </c>
      <c r="Q36" s="106" t="s">
        <v>104</v>
      </c>
      <c r="R36" s="106" t="s">
        <v>105</v>
      </c>
      <c r="S36" s="106" t="s">
        <v>104</v>
      </c>
      <c r="T36" s="106" t="s">
        <v>105</v>
      </c>
      <c r="U36" s="106" t="s">
        <v>105</v>
      </c>
      <c r="V36" s="106" t="s">
        <v>104</v>
      </c>
      <c r="W36" s="106" t="s">
        <v>104</v>
      </c>
      <c r="X36" s="106" t="s">
        <v>108</v>
      </c>
      <c r="Y36" s="106" t="s">
        <v>104</v>
      </c>
      <c r="Z36" s="106" t="s">
        <v>105</v>
      </c>
      <c r="AA36" s="106" t="s">
        <v>104</v>
      </c>
      <c r="AB36" s="106" t="s">
        <v>105</v>
      </c>
      <c r="AC36" s="106" t="s">
        <v>104</v>
      </c>
      <c r="AD36" s="106" t="s">
        <v>104</v>
      </c>
      <c r="AE36" s="106" t="s">
        <v>104</v>
      </c>
      <c r="AF36" s="106" t="s">
        <v>104</v>
      </c>
      <c r="AG36" s="106" t="s">
        <v>104</v>
      </c>
      <c r="AH36" s="106" t="s">
        <v>105</v>
      </c>
      <c r="AI36" s="106" t="s">
        <v>104</v>
      </c>
      <c r="AJ36" s="106" t="s">
        <v>105</v>
      </c>
      <c r="AK36" s="106" t="s">
        <v>105</v>
      </c>
      <c r="AL36" s="106" t="s">
        <v>105</v>
      </c>
      <c r="AM36" s="106" t="s">
        <v>105</v>
      </c>
      <c r="AN36" s="106" t="s">
        <v>105</v>
      </c>
      <c r="AO36" s="106" t="s">
        <v>104</v>
      </c>
      <c r="AP36" s="106" t="s">
        <v>104</v>
      </c>
      <c r="AQ36" s="106" t="s">
        <v>105</v>
      </c>
      <c r="AR36" s="106" t="s">
        <v>104</v>
      </c>
      <c r="AS36" s="106" t="s">
        <v>104</v>
      </c>
      <c r="AT36" s="106" t="s">
        <v>104</v>
      </c>
      <c r="AU36" s="106" t="s">
        <v>105</v>
      </c>
      <c r="AV36" s="106" t="s">
        <v>104</v>
      </c>
      <c r="AW36" s="106" t="s">
        <v>104</v>
      </c>
      <c r="AX36" s="106" t="s">
        <v>104</v>
      </c>
      <c r="AY36" s="106" t="s">
        <v>104</v>
      </c>
      <c r="AZ36" s="106" t="s">
        <v>105</v>
      </c>
      <c r="BA36" s="106" t="s">
        <v>104</v>
      </c>
      <c r="BB36" s="106" t="s">
        <v>104</v>
      </c>
      <c r="BC36" s="106" t="s">
        <v>105</v>
      </c>
      <c r="BD36" s="115" t="s">
        <v>105</v>
      </c>
    </row>
    <row r="37" spans="1:56" s="10" customFormat="1" ht="20.100000000000001" customHeight="1" x14ac:dyDescent="0.25">
      <c r="A37" s="111"/>
      <c r="B37" s="107"/>
      <c r="C37" s="116"/>
      <c r="D37" s="129"/>
      <c r="E37" s="131"/>
      <c r="F37" s="107"/>
      <c r="G37" s="107"/>
      <c r="H37" s="107"/>
      <c r="I37" s="107"/>
      <c r="J37" s="107"/>
      <c r="K37" s="109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16"/>
    </row>
    <row r="38" spans="1:56" s="10" customFormat="1" ht="20.100000000000001" customHeight="1" x14ac:dyDescent="0.25">
      <c r="A38" s="111"/>
      <c r="B38" s="139" t="s">
        <v>82</v>
      </c>
      <c r="C38" s="140"/>
      <c r="D38" s="45">
        <v>10</v>
      </c>
      <c r="E38" s="78" t="s">
        <v>90</v>
      </c>
      <c r="F38" s="63">
        <f>Background!F38</f>
        <v>0</v>
      </c>
      <c r="G38" s="63">
        <f>Background!G38</f>
        <v>7.5</v>
      </c>
      <c r="H38" s="63">
        <f>Background!H38</f>
        <v>0</v>
      </c>
      <c r="I38" s="63">
        <f>Background!I38</f>
        <v>10</v>
      </c>
      <c r="J38" s="63">
        <f>Background!J38</f>
        <v>10</v>
      </c>
      <c r="K38" s="94">
        <f>Background!K38</f>
        <v>0</v>
      </c>
      <c r="L38" s="63">
        <f>Background!L38</f>
        <v>0</v>
      </c>
      <c r="M38" s="63">
        <f>Background!M38</f>
        <v>10</v>
      </c>
      <c r="N38" s="63">
        <f>Background!N38</f>
        <v>10</v>
      </c>
      <c r="O38" s="63">
        <f>Background!O38</f>
        <v>10</v>
      </c>
      <c r="P38" s="63">
        <f>Background!P38</f>
        <v>0</v>
      </c>
      <c r="Q38" s="63">
        <f>Background!Q38</f>
        <v>10</v>
      </c>
      <c r="R38" s="63">
        <f>Background!R38</f>
        <v>0</v>
      </c>
      <c r="S38" s="63">
        <f>Background!S38</f>
        <v>10</v>
      </c>
      <c r="T38" s="63">
        <f>Background!T38</f>
        <v>0</v>
      </c>
      <c r="U38" s="63">
        <f>Background!U38</f>
        <v>5</v>
      </c>
      <c r="V38" s="63">
        <f>Background!V38</f>
        <v>10</v>
      </c>
      <c r="W38" s="63">
        <f>Background!W38</f>
        <v>10</v>
      </c>
      <c r="X38" s="63">
        <f>Background!X38</f>
        <v>5</v>
      </c>
      <c r="Y38" s="63">
        <f>Background!Y38</f>
        <v>10</v>
      </c>
      <c r="Z38" s="63">
        <f>Background!Z38</f>
        <v>5</v>
      </c>
      <c r="AA38" s="63">
        <f>Background!AA38</f>
        <v>10</v>
      </c>
      <c r="AB38" s="63">
        <f>Background!AB38</f>
        <v>5</v>
      </c>
      <c r="AC38" s="63">
        <f>Background!AC38</f>
        <v>10</v>
      </c>
      <c r="AD38" s="63">
        <f>Background!AD38</f>
        <v>10</v>
      </c>
      <c r="AE38" s="63">
        <f>Background!AE38</f>
        <v>10</v>
      </c>
      <c r="AF38" s="63">
        <f>Background!AF38</f>
        <v>10</v>
      </c>
      <c r="AG38" s="63">
        <f>Background!AG38</f>
        <v>10</v>
      </c>
      <c r="AH38" s="63">
        <f>Background!AH38</f>
        <v>0</v>
      </c>
      <c r="AI38" s="63">
        <f>Background!AI38</f>
        <v>10</v>
      </c>
      <c r="AJ38" s="63">
        <f>Background!AJ38</f>
        <v>5</v>
      </c>
      <c r="AK38" s="63">
        <f>Background!AK38</f>
        <v>0</v>
      </c>
      <c r="AL38" s="63">
        <f>Background!AL38</f>
        <v>5</v>
      </c>
      <c r="AM38" s="63">
        <f>Background!AM38</f>
        <v>5</v>
      </c>
      <c r="AN38" s="63">
        <f>Background!AN38</f>
        <v>0</v>
      </c>
      <c r="AO38" s="63">
        <f>Background!AO38</f>
        <v>10</v>
      </c>
      <c r="AP38" s="63">
        <f>Background!AP38</f>
        <v>10</v>
      </c>
      <c r="AQ38" s="63">
        <f>Background!AQ38</f>
        <v>0</v>
      </c>
      <c r="AR38" s="63">
        <f>Background!AR38</f>
        <v>10</v>
      </c>
      <c r="AS38" s="63">
        <f>Background!AS38</f>
        <v>10</v>
      </c>
      <c r="AT38" s="63">
        <f>Background!AT38</f>
        <v>10</v>
      </c>
      <c r="AU38" s="63">
        <f>Background!AU38</f>
        <v>5</v>
      </c>
      <c r="AV38" s="63">
        <f>Background!AV38</f>
        <v>10</v>
      </c>
      <c r="AW38" s="63">
        <f>Background!AW38</f>
        <v>10</v>
      </c>
      <c r="AX38" s="63">
        <f>Background!AX38</f>
        <v>10</v>
      </c>
      <c r="AY38" s="63">
        <f>Background!AY38</f>
        <v>10</v>
      </c>
      <c r="AZ38" s="63">
        <f>Background!AZ38</f>
        <v>0</v>
      </c>
      <c r="BA38" s="63">
        <f>Background!BA38</f>
        <v>10</v>
      </c>
      <c r="BB38" s="63">
        <f>Background!BB38</f>
        <v>10</v>
      </c>
      <c r="BC38" s="63">
        <f>Background!BC38</f>
        <v>0</v>
      </c>
      <c r="BD38" s="64">
        <f>Background!BD38</f>
        <v>0</v>
      </c>
    </row>
    <row r="39" spans="1:56" s="76" customFormat="1" ht="20.100000000000001" customHeight="1" thickBot="1" x14ac:dyDescent="0.3">
      <c r="A39" s="112"/>
      <c r="B39" s="141" t="s">
        <v>83</v>
      </c>
      <c r="C39" s="142"/>
      <c r="D39" s="80" t="s">
        <v>90</v>
      </c>
      <c r="E39" s="81">
        <v>10</v>
      </c>
      <c r="F39" s="72">
        <f>Background!F39</f>
        <v>0</v>
      </c>
      <c r="G39" s="72">
        <f>Background!G39</f>
        <v>7.5</v>
      </c>
      <c r="H39" s="72">
        <f>Background!H39</f>
        <v>0</v>
      </c>
      <c r="I39" s="72">
        <f>Background!I39</f>
        <v>10</v>
      </c>
      <c r="J39" s="72">
        <f>Background!J39</f>
        <v>10</v>
      </c>
      <c r="K39" s="72">
        <f>Background!K39</f>
        <v>0</v>
      </c>
      <c r="L39" s="72">
        <f>Background!L39</f>
        <v>0</v>
      </c>
      <c r="M39" s="72">
        <f>Background!M39</f>
        <v>10</v>
      </c>
      <c r="N39" s="72">
        <f>Background!N39</f>
        <v>10</v>
      </c>
      <c r="O39" s="72">
        <f>Background!O39</f>
        <v>10</v>
      </c>
      <c r="P39" s="72">
        <f>Background!P39</f>
        <v>0</v>
      </c>
      <c r="Q39" s="72">
        <f>Background!Q39</f>
        <v>10</v>
      </c>
      <c r="R39" s="72">
        <f>Background!R39</f>
        <v>0</v>
      </c>
      <c r="S39" s="72">
        <f>Background!S39</f>
        <v>10</v>
      </c>
      <c r="T39" s="72">
        <f>Background!T39</f>
        <v>0</v>
      </c>
      <c r="U39" s="72">
        <f>Background!U39</f>
        <v>5</v>
      </c>
      <c r="V39" s="72">
        <f>Background!V39</f>
        <v>10</v>
      </c>
      <c r="W39" s="72">
        <f>Background!W39</f>
        <v>10</v>
      </c>
      <c r="X39" s="72">
        <f>Background!X39</f>
        <v>5</v>
      </c>
      <c r="Y39" s="72">
        <f>Background!Y39</f>
        <v>10</v>
      </c>
      <c r="Z39" s="72">
        <f>Background!Z39</f>
        <v>5</v>
      </c>
      <c r="AA39" s="72">
        <f>Background!AA39</f>
        <v>10</v>
      </c>
      <c r="AB39" s="72">
        <f>Background!AB39</f>
        <v>5</v>
      </c>
      <c r="AC39" s="72">
        <f>Background!AC39</f>
        <v>10</v>
      </c>
      <c r="AD39" s="72">
        <f>Background!AD39</f>
        <v>10</v>
      </c>
      <c r="AE39" s="72">
        <f>Background!AE39</f>
        <v>10</v>
      </c>
      <c r="AF39" s="72">
        <f>Background!AF39</f>
        <v>10</v>
      </c>
      <c r="AG39" s="72">
        <f>Background!AG39</f>
        <v>10</v>
      </c>
      <c r="AH39" s="72">
        <f>Background!AH39</f>
        <v>0</v>
      </c>
      <c r="AI39" s="72">
        <f>Background!AI39</f>
        <v>10</v>
      </c>
      <c r="AJ39" s="72">
        <f>Background!AJ39</f>
        <v>5</v>
      </c>
      <c r="AK39" s="72">
        <f>Background!AK39</f>
        <v>0</v>
      </c>
      <c r="AL39" s="72">
        <f>Background!AL39</f>
        <v>5</v>
      </c>
      <c r="AM39" s="72">
        <f>Background!AM39</f>
        <v>5</v>
      </c>
      <c r="AN39" s="72">
        <f>Background!AN39</f>
        <v>0</v>
      </c>
      <c r="AO39" s="72">
        <f>Background!AO39</f>
        <v>10</v>
      </c>
      <c r="AP39" s="72">
        <f>Background!AP39</f>
        <v>10</v>
      </c>
      <c r="AQ39" s="72">
        <f>Background!AQ39</f>
        <v>0</v>
      </c>
      <c r="AR39" s="72">
        <f>Background!AR39</f>
        <v>10</v>
      </c>
      <c r="AS39" s="72">
        <f>Background!AS39</f>
        <v>10</v>
      </c>
      <c r="AT39" s="72">
        <f>Background!AT39</f>
        <v>10</v>
      </c>
      <c r="AU39" s="72">
        <f>Background!AU39</f>
        <v>5</v>
      </c>
      <c r="AV39" s="72">
        <f>Background!AV39</f>
        <v>10</v>
      </c>
      <c r="AW39" s="72">
        <f>Background!AW39</f>
        <v>10</v>
      </c>
      <c r="AX39" s="72">
        <f>Background!AX39</f>
        <v>10</v>
      </c>
      <c r="AY39" s="72">
        <f>Background!AY39</f>
        <v>10</v>
      </c>
      <c r="AZ39" s="72">
        <f>Background!AZ39</f>
        <v>0</v>
      </c>
      <c r="BA39" s="72">
        <f>Background!BA39</f>
        <v>10</v>
      </c>
      <c r="BB39" s="72">
        <f>Background!BB39</f>
        <v>10</v>
      </c>
      <c r="BC39" s="72">
        <f>Background!BC39</f>
        <v>0</v>
      </c>
      <c r="BD39" s="82">
        <f>Background!BD39</f>
        <v>0</v>
      </c>
    </row>
    <row r="40" spans="1:56" s="10" customFormat="1" ht="20.100000000000001" customHeight="1" x14ac:dyDescent="0.25">
      <c r="A40" s="145">
        <v>4</v>
      </c>
      <c r="B40" s="113" t="s">
        <v>101</v>
      </c>
      <c r="C40" s="132" t="s">
        <v>92</v>
      </c>
      <c r="D40" s="137">
        <v>10</v>
      </c>
      <c r="E40" s="138">
        <f>D40*(10/20)</f>
        <v>5</v>
      </c>
      <c r="F40" s="113" t="s">
        <v>106</v>
      </c>
      <c r="G40" s="113" t="s">
        <v>106</v>
      </c>
      <c r="H40" s="113" t="s">
        <v>106</v>
      </c>
      <c r="I40" s="113" t="s">
        <v>106</v>
      </c>
      <c r="J40" s="113" t="s">
        <v>106</v>
      </c>
      <c r="K40" s="127" t="s">
        <v>106</v>
      </c>
      <c r="L40" s="113" t="s">
        <v>104</v>
      </c>
      <c r="M40" s="113" t="s">
        <v>104</v>
      </c>
      <c r="N40" s="113" t="s">
        <v>104</v>
      </c>
      <c r="O40" s="113" t="s">
        <v>104</v>
      </c>
      <c r="P40" s="113" t="s">
        <v>104</v>
      </c>
      <c r="Q40" s="113" t="s">
        <v>107</v>
      </c>
      <c r="R40" s="113" t="s">
        <v>107</v>
      </c>
      <c r="S40" s="113" t="s">
        <v>104</v>
      </c>
      <c r="T40" s="113" t="s">
        <v>107</v>
      </c>
      <c r="U40" s="113" t="s">
        <v>104</v>
      </c>
      <c r="V40" s="113" t="s">
        <v>104</v>
      </c>
      <c r="W40" s="113" t="s">
        <v>104</v>
      </c>
      <c r="X40" s="113" t="s">
        <v>104</v>
      </c>
      <c r="Y40" s="113" t="s">
        <v>107</v>
      </c>
      <c r="Z40" s="113" t="s">
        <v>104</v>
      </c>
      <c r="AA40" s="113" t="s">
        <v>107</v>
      </c>
      <c r="AB40" s="113" t="s">
        <v>107</v>
      </c>
      <c r="AC40" s="113" t="s">
        <v>104</v>
      </c>
      <c r="AD40" s="113" t="s">
        <v>105</v>
      </c>
      <c r="AE40" s="113" t="s">
        <v>106</v>
      </c>
      <c r="AF40" s="113" t="s">
        <v>106</v>
      </c>
      <c r="AG40" s="113" t="s">
        <v>106</v>
      </c>
      <c r="AH40" s="113" t="s">
        <v>106</v>
      </c>
      <c r="AI40" s="113" t="s">
        <v>104</v>
      </c>
      <c r="AJ40" s="113" t="s">
        <v>104</v>
      </c>
      <c r="AK40" s="113" t="s">
        <v>104</v>
      </c>
      <c r="AL40" s="113" t="s">
        <v>104</v>
      </c>
      <c r="AM40" s="113" t="s">
        <v>104</v>
      </c>
      <c r="AN40" s="113" t="s">
        <v>105</v>
      </c>
      <c r="AO40" s="113" t="s">
        <v>107</v>
      </c>
      <c r="AP40" s="113" t="s">
        <v>104</v>
      </c>
      <c r="AQ40" s="113" t="s">
        <v>104</v>
      </c>
      <c r="AR40" s="113" t="s">
        <v>104</v>
      </c>
      <c r="AS40" s="113" t="s">
        <v>104</v>
      </c>
      <c r="AT40" s="113" t="s">
        <v>106</v>
      </c>
      <c r="AU40" s="113" t="s">
        <v>106</v>
      </c>
      <c r="AV40" s="113" t="s">
        <v>106</v>
      </c>
      <c r="AW40" s="113" t="s">
        <v>107</v>
      </c>
      <c r="AX40" s="113" t="s">
        <v>107</v>
      </c>
      <c r="AY40" s="113" t="s">
        <v>104</v>
      </c>
      <c r="AZ40" s="113" t="s">
        <v>104</v>
      </c>
      <c r="BA40" s="113" t="s">
        <v>104</v>
      </c>
      <c r="BB40" s="113" t="s">
        <v>104</v>
      </c>
      <c r="BC40" s="113" t="s">
        <v>106</v>
      </c>
      <c r="BD40" s="132" t="s">
        <v>107</v>
      </c>
    </row>
    <row r="41" spans="1:56" s="10" customFormat="1" ht="20.100000000000001" customHeight="1" x14ac:dyDescent="0.25">
      <c r="A41" s="146"/>
      <c r="B41" s="114"/>
      <c r="C41" s="116"/>
      <c r="D41" s="129"/>
      <c r="E41" s="131"/>
      <c r="F41" s="107"/>
      <c r="G41" s="107"/>
      <c r="H41" s="107"/>
      <c r="I41" s="107"/>
      <c r="J41" s="107"/>
      <c r="K41" s="109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16"/>
    </row>
    <row r="42" spans="1:56" s="10" customFormat="1" ht="20.100000000000001" customHeight="1" x14ac:dyDescent="0.25">
      <c r="A42" s="146"/>
      <c r="B42" s="114"/>
      <c r="C42" s="115" t="s">
        <v>91</v>
      </c>
      <c r="D42" s="128">
        <v>10</v>
      </c>
      <c r="E42" s="130">
        <f>D42*(10/20)</f>
        <v>5</v>
      </c>
      <c r="F42" s="106" t="s">
        <v>106</v>
      </c>
      <c r="G42" s="106" t="s">
        <v>106</v>
      </c>
      <c r="H42" s="106" t="s">
        <v>106</v>
      </c>
      <c r="I42" s="106" t="s">
        <v>106</v>
      </c>
      <c r="J42" s="106" t="s">
        <v>106</v>
      </c>
      <c r="K42" s="108" t="s">
        <v>106</v>
      </c>
      <c r="L42" s="106" t="s">
        <v>104</v>
      </c>
      <c r="M42" s="106" t="s">
        <v>104</v>
      </c>
      <c r="N42" s="106" t="s">
        <v>105</v>
      </c>
      <c r="O42" s="106" t="s">
        <v>104</v>
      </c>
      <c r="P42" s="106" t="s">
        <v>106</v>
      </c>
      <c r="Q42" s="106" t="s">
        <v>107</v>
      </c>
      <c r="R42" s="106" t="s">
        <v>107</v>
      </c>
      <c r="S42" s="106" t="s">
        <v>104</v>
      </c>
      <c r="T42" s="106" t="s">
        <v>105</v>
      </c>
      <c r="U42" s="106" t="s">
        <v>104</v>
      </c>
      <c r="V42" s="106" t="s">
        <v>106</v>
      </c>
      <c r="W42" s="106" t="s">
        <v>106</v>
      </c>
      <c r="X42" s="106" t="s">
        <v>104</v>
      </c>
      <c r="Y42" s="106" t="s">
        <v>107</v>
      </c>
      <c r="Z42" s="106" t="s">
        <v>104</v>
      </c>
      <c r="AA42" s="106" t="s">
        <v>107</v>
      </c>
      <c r="AB42" s="106" t="s">
        <v>107</v>
      </c>
      <c r="AC42" s="106" t="s">
        <v>106</v>
      </c>
      <c r="AD42" s="106" t="s">
        <v>105</v>
      </c>
      <c r="AE42" s="106" t="s">
        <v>105</v>
      </c>
      <c r="AF42" s="106" t="s">
        <v>106</v>
      </c>
      <c r="AG42" s="106" t="s">
        <v>106</v>
      </c>
      <c r="AH42" s="106" t="s">
        <v>106</v>
      </c>
      <c r="AI42" s="106" t="s">
        <v>104</v>
      </c>
      <c r="AJ42" s="106" t="s">
        <v>106</v>
      </c>
      <c r="AK42" s="106" t="s">
        <v>104</v>
      </c>
      <c r="AL42" s="106" t="s">
        <v>106</v>
      </c>
      <c r="AM42" s="106" t="s">
        <v>104</v>
      </c>
      <c r="AN42" s="106" t="s">
        <v>105</v>
      </c>
      <c r="AO42" s="106" t="s">
        <v>104</v>
      </c>
      <c r="AP42" s="106" t="s">
        <v>107</v>
      </c>
      <c r="AQ42" s="106" t="s">
        <v>104</v>
      </c>
      <c r="AR42" s="106" t="s">
        <v>107</v>
      </c>
      <c r="AS42" s="106" t="s">
        <v>104</v>
      </c>
      <c r="AT42" s="106" t="s">
        <v>104</v>
      </c>
      <c r="AU42" s="106" t="s">
        <v>104</v>
      </c>
      <c r="AV42" s="106" t="s">
        <v>104</v>
      </c>
      <c r="AW42" s="106" t="s">
        <v>107</v>
      </c>
      <c r="AX42" s="106" t="s">
        <v>105</v>
      </c>
      <c r="AY42" s="106" t="s">
        <v>104</v>
      </c>
      <c r="AZ42" s="106" t="s">
        <v>104</v>
      </c>
      <c r="BA42" s="106" t="s">
        <v>104</v>
      </c>
      <c r="BB42" s="106" t="s">
        <v>104</v>
      </c>
      <c r="BC42" s="106" t="s">
        <v>104</v>
      </c>
      <c r="BD42" s="115" t="s">
        <v>107</v>
      </c>
    </row>
    <row r="43" spans="1:56" s="10" customFormat="1" ht="20.100000000000001" customHeight="1" x14ac:dyDescent="0.25">
      <c r="A43" s="146"/>
      <c r="B43" s="107"/>
      <c r="C43" s="116"/>
      <c r="D43" s="129"/>
      <c r="E43" s="131"/>
      <c r="F43" s="107"/>
      <c r="G43" s="107"/>
      <c r="H43" s="107"/>
      <c r="I43" s="107"/>
      <c r="J43" s="107"/>
      <c r="K43" s="109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16"/>
    </row>
    <row r="44" spans="1:56" s="10" customFormat="1" ht="20.100000000000001" customHeight="1" x14ac:dyDescent="0.25">
      <c r="A44" s="146"/>
      <c r="B44" s="139" t="s">
        <v>82</v>
      </c>
      <c r="C44" s="140"/>
      <c r="D44" s="45">
        <v>20</v>
      </c>
      <c r="E44" s="78" t="s">
        <v>90</v>
      </c>
      <c r="F44" s="63">
        <f>Background!F44</f>
        <v>14</v>
      </c>
      <c r="G44" s="63">
        <f>Background!G44</f>
        <v>14</v>
      </c>
      <c r="H44" s="63">
        <f>Background!H44</f>
        <v>14</v>
      </c>
      <c r="I44" s="63">
        <f>Background!I44</f>
        <v>14</v>
      </c>
      <c r="J44" s="63">
        <f>Background!J44</f>
        <v>14</v>
      </c>
      <c r="K44" s="94">
        <f>Background!K44</f>
        <v>14</v>
      </c>
      <c r="L44" s="63">
        <f>Background!L44</f>
        <v>20</v>
      </c>
      <c r="M44" s="63">
        <f>Background!M44</f>
        <v>20</v>
      </c>
      <c r="N44" s="63">
        <f>Background!N44</f>
        <v>10</v>
      </c>
      <c r="O44" s="63">
        <f>Background!O44</f>
        <v>20</v>
      </c>
      <c r="P44" s="63">
        <f>Background!P44</f>
        <v>17</v>
      </c>
      <c r="Q44" s="63">
        <f>Background!Q44</f>
        <v>6</v>
      </c>
      <c r="R44" s="63">
        <f>Background!R44</f>
        <v>6</v>
      </c>
      <c r="S44" s="63">
        <f>Background!S44</f>
        <v>20</v>
      </c>
      <c r="T44" s="63">
        <f>Background!T44</f>
        <v>3</v>
      </c>
      <c r="U44" s="63">
        <f>Background!U44</f>
        <v>20</v>
      </c>
      <c r="V44" s="63">
        <f>Background!V44</f>
        <v>17</v>
      </c>
      <c r="W44" s="63">
        <f>Background!W44</f>
        <v>17</v>
      </c>
      <c r="X44" s="63">
        <f>Background!X44</f>
        <v>20</v>
      </c>
      <c r="Y44" s="63">
        <f>Background!Y44</f>
        <v>6</v>
      </c>
      <c r="Z44" s="63">
        <f>Background!Z44</f>
        <v>20</v>
      </c>
      <c r="AA44" s="63">
        <f>Background!AA44</f>
        <v>6</v>
      </c>
      <c r="AB44" s="63">
        <f>Background!AB44</f>
        <v>6</v>
      </c>
      <c r="AC44" s="63">
        <f>Background!AC44</f>
        <v>17</v>
      </c>
      <c r="AD44" s="63">
        <f>Background!AD44</f>
        <v>0</v>
      </c>
      <c r="AE44" s="63">
        <f>Background!AE44</f>
        <v>7</v>
      </c>
      <c r="AF44" s="63">
        <f>Background!AF44</f>
        <v>14</v>
      </c>
      <c r="AG44" s="63">
        <f>Background!AG44</f>
        <v>14</v>
      </c>
      <c r="AH44" s="63">
        <f>Background!AH44</f>
        <v>14</v>
      </c>
      <c r="AI44" s="63">
        <f>Background!AI44</f>
        <v>20</v>
      </c>
      <c r="AJ44" s="63">
        <f>Background!AJ44</f>
        <v>17</v>
      </c>
      <c r="AK44" s="63">
        <f>Background!AK44</f>
        <v>20</v>
      </c>
      <c r="AL44" s="63">
        <f>Background!AL44</f>
        <v>17</v>
      </c>
      <c r="AM44" s="63">
        <f>Background!AM44</f>
        <v>20</v>
      </c>
      <c r="AN44" s="63">
        <f>Background!AN44</f>
        <v>0</v>
      </c>
      <c r="AO44" s="63">
        <f>Background!AO44</f>
        <v>13</v>
      </c>
      <c r="AP44" s="63">
        <f>Background!AP44</f>
        <v>13</v>
      </c>
      <c r="AQ44" s="63">
        <f>Background!AQ44</f>
        <v>20</v>
      </c>
      <c r="AR44" s="63">
        <f>Background!AR44</f>
        <v>13</v>
      </c>
      <c r="AS44" s="63">
        <f>Background!AS44</f>
        <v>20</v>
      </c>
      <c r="AT44" s="63">
        <f>Background!AT44</f>
        <v>17</v>
      </c>
      <c r="AU44" s="63">
        <f>Background!AU44</f>
        <v>17</v>
      </c>
      <c r="AV44" s="63">
        <f>Background!AV44</f>
        <v>17</v>
      </c>
      <c r="AW44" s="63">
        <f>Background!AW44</f>
        <v>6</v>
      </c>
      <c r="AX44" s="63">
        <f>Background!AX44</f>
        <v>3</v>
      </c>
      <c r="AY44" s="63">
        <f>Background!AY44</f>
        <v>20</v>
      </c>
      <c r="AZ44" s="63">
        <f>Background!AZ44</f>
        <v>20</v>
      </c>
      <c r="BA44" s="63">
        <f>Background!BA44</f>
        <v>20</v>
      </c>
      <c r="BB44" s="63">
        <f>Background!BB44</f>
        <v>20</v>
      </c>
      <c r="BC44" s="63">
        <f>Background!BC44</f>
        <v>17</v>
      </c>
      <c r="BD44" s="64">
        <f>Background!BD44</f>
        <v>6</v>
      </c>
    </row>
    <row r="45" spans="1:56" s="10" customFormat="1" ht="20.100000000000001" customHeight="1" thickBot="1" x14ac:dyDescent="0.3">
      <c r="A45" s="147"/>
      <c r="B45" s="143" t="s">
        <v>83</v>
      </c>
      <c r="C45" s="144"/>
      <c r="D45" s="60" t="s">
        <v>90</v>
      </c>
      <c r="E45" s="81">
        <v>10</v>
      </c>
      <c r="F45" s="65">
        <f>Background!F45</f>
        <v>7</v>
      </c>
      <c r="G45" s="65">
        <f>Background!G45</f>
        <v>7</v>
      </c>
      <c r="H45" s="65">
        <f>Background!H45</f>
        <v>7</v>
      </c>
      <c r="I45" s="65">
        <f>Background!I45</f>
        <v>7</v>
      </c>
      <c r="J45" s="65">
        <f>Background!J45</f>
        <v>7</v>
      </c>
      <c r="K45" s="95">
        <f>Background!K45</f>
        <v>7</v>
      </c>
      <c r="L45" s="65">
        <f>Background!L45</f>
        <v>10</v>
      </c>
      <c r="M45" s="65">
        <f>Background!M45</f>
        <v>10</v>
      </c>
      <c r="N45" s="65">
        <f>Background!N45</f>
        <v>5</v>
      </c>
      <c r="O45" s="65">
        <f>Background!O45</f>
        <v>10</v>
      </c>
      <c r="P45" s="65">
        <f>Background!P45</f>
        <v>8.5</v>
      </c>
      <c r="Q45" s="65">
        <f>Background!Q45</f>
        <v>3</v>
      </c>
      <c r="R45" s="65">
        <f>Background!R45</f>
        <v>3</v>
      </c>
      <c r="S45" s="65">
        <f>Background!S45</f>
        <v>10</v>
      </c>
      <c r="T45" s="65">
        <f>Background!T45</f>
        <v>1.5</v>
      </c>
      <c r="U45" s="65">
        <f>Background!U45</f>
        <v>10</v>
      </c>
      <c r="V45" s="65">
        <f>Background!V45</f>
        <v>8.5</v>
      </c>
      <c r="W45" s="65">
        <f>Background!W45</f>
        <v>8.5</v>
      </c>
      <c r="X45" s="65">
        <f>Background!X45</f>
        <v>10</v>
      </c>
      <c r="Y45" s="65">
        <f>Background!Y45</f>
        <v>3</v>
      </c>
      <c r="Z45" s="65">
        <f>Background!Z45</f>
        <v>10</v>
      </c>
      <c r="AA45" s="65">
        <f>Background!AA45</f>
        <v>3</v>
      </c>
      <c r="AB45" s="65">
        <f>Background!AB45</f>
        <v>3</v>
      </c>
      <c r="AC45" s="65">
        <f>Background!AC45</f>
        <v>8.5</v>
      </c>
      <c r="AD45" s="65">
        <f>Background!AD45</f>
        <v>0</v>
      </c>
      <c r="AE45" s="65">
        <f>Background!AE45</f>
        <v>3.5</v>
      </c>
      <c r="AF45" s="65">
        <f>Background!AF45</f>
        <v>7</v>
      </c>
      <c r="AG45" s="65">
        <f>Background!AG45</f>
        <v>7</v>
      </c>
      <c r="AH45" s="65">
        <f>Background!AH45</f>
        <v>7</v>
      </c>
      <c r="AI45" s="65">
        <f>Background!AI45</f>
        <v>10</v>
      </c>
      <c r="AJ45" s="65">
        <f>Background!AJ45</f>
        <v>8.5</v>
      </c>
      <c r="AK45" s="65">
        <f>Background!AK45</f>
        <v>10</v>
      </c>
      <c r="AL45" s="65">
        <f>Background!AL45</f>
        <v>8.5</v>
      </c>
      <c r="AM45" s="65">
        <f>Background!AM45</f>
        <v>10</v>
      </c>
      <c r="AN45" s="65">
        <f>Background!AN45</f>
        <v>0</v>
      </c>
      <c r="AO45" s="65">
        <f>Background!AO45</f>
        <v>6.5</v>
      </c>
      <c r="AP45" s="65">
        <f>Background!AP45</f>
        <v>6.5</v>
      </c>
      <c r="AQ45" s="65">
        <f>Background!AQ45</f>
        <v>10</v>
      </c>
      <c r="AR45" s="65">
        <f>Background!AR45</f>
        <v>6.5</v>
      </c>
      <c r="AS45" s="65">
        <f>Background!AS45</f>
        <v>10</v>
      </c>
      <c r="AT45" s="65">
        <f>Background!AT45</f>
        <v>8.5</v>
      </c>
      <c r="AU45" s="65">
        <f>Background!AU45</f>
        <v>8.5</v>
      </c>
      <c r="AV45" s="65">
        <f>Background!AV45</f>
        <v>8.5</v>
      </c>
      <c r="AW45" s="65">
        <f>Background!AW45</f>
        <v>3</v>
      </c>
      <c r="AX45" s="65">
        <f>Background!AX45</f>
        <v>1.5</v>
      </c>
      <c r="AY45" s="65">
        <f>Background!AY45</f>
        <v>10</v>
      </c>
      <c r="AZ45" s="65">
        <f>Background!AZ45</f>
        <v>10</v>
      </c>
      <c r="BA45" s="65">
        <f>Background!BA45</f>
        <v>10</v>
      </c>
      <c r="BB45" s="65">
        <f>Background!BB45</f>
        <v>10</v>
      </c>
      <c r="BC45" s="65">
        <f>Background!BC45</f>
        <v>8.5</v>
      </c>
      <c r="BD45" s="66">
        <f>Background!BD45</f>
        <v>3</v>
      </c>
    </row>
    <row r="46" spans="1:56" s="10" customFormat="1" ht="20.100000000000001" customHeight="1" x14ac:dyDescent="0.25">
      <c r="A46" s="145">
        <v>5</v>
      </c>
      <c r="B46" s="113" t="s">
        <v>102</v>
      </c>
      <c r="C46" s="132" t="s">
        <v>92</v>
      </c>
      <c r="D46" s="137">
        <v>10</v>
      </c>
      <c r="E46" s="138">
        <f>D46*(10/20)</f>
        <v>5</v>
      </c>
      <c r="F46" s="113" t="s">
        <v>107</v>
      </c>
      <c r="G46" s="113" t="s">
        <v>106</v>
      </c>
      <c r="H46" s="113" t="s">
        <v>107</v>
      </c>
      <c r="I46" s="113" t="s">
        <v>107</v>
      </c>
      <c r="J46" s="113" t="s">
        <v>107</v>
      </c>
      <c r="K46" s="127" t="s">
        <v>106</v>
      </c>
      <c r="L46" s="113" t="s">
        <v>107</v>
      </c>
      <c r="M46" s="113" t="s">
        <v>107</v>
      </c>
      <c r="N46" s="113" t="s">
        <v>107</v>
      </c>
      <c r="O46" s="113" t="s">
        <v>107</v>
      </c>
      <c r="P46" s="113" t="s">
        <v>105</v>
      </c>
      <c r="Q46" s="113" t="s">
        <v>107</v>
      </c>
      <c r="R46" s="113" t="s">
        <v>107</v>
      </c>
      <c r="S46" s="113" t="s">
        <v>105</v>
      </c>
      <c r="T46" s="113" t="s">
        <v>107</v>
      </c>
      <c r="U46" s="113" t="s">
        <v>107</v>
      </c>
      <c r="V46" s="113" t="s">
        <v>104</v>
      </c>
      <c r="W46" s="113" t="s">
        <v>105</v>
      </c>
      <c r="X46" s="113" t="s">
        <v>105</v>
      </c>
      <c r="Y46" s="113" t="s">
        <v>107</v>
      </c>
      <c r="Z46" s="113" t="s">
        <v>106</v>
      </c>
      <c r="AA46" s="113" t="s">
        <v>107</v>
      </c>
      <c r="AB46" s="113" t="s">
        <v>107</v>
      </c>
      <c r="AC46" s="113" t="s">
        <v>107</v>
      </c>
      <c r="AD46" s="113" t="s">
        <v>105</v>
      </c>
      <c r="AE46" s="113" t="s">
        <v>105</v>
      </c>
      <c r="AF46" s="113" t="s">
        <v>106</v>
      </c>
      <c r="AG46" s="113" t="s">
        <v>105</v>
      </c>
      <c r="AH46" s="113" t="s">
        <v>106</v>
      </c>
      <c r="AI46" s="113" t="s">
        <v>104</v>
      </c>
      <c r="AJ46" s="113" t="s">
        <v>107</v>
      </c>
      <c r="AK46" s="113" t="s">
        <v>104</v>
      </c>
      <c r="AL46" s="113" t="s">
        <v>106</v>
      </c>
      <c r="AM46" s="113" t="s">
        <v>107</v>
      </c>
      <c r="AN46" s="113" t="s">
        <v>105</v>
      </c>
      <c r="AO46" s="113" t="s">
        <v>107</v>
      </c>
      <c r="AP46" s="113" t="s">
        <v>105</v>
      </c>
      <c r="AQ46" s="113" t="s">
        <v>105</v>
      </c>
      <c r="AR46" s="113" t="s">
        <v>105</v>
      </c>
      <c r="AS46" s="113" t="s">
        <v>107</v>
      </c>
      <c r="AT46" s="113" t="s">
        <v>107</v>
      </c>
      <c r="AU46" s="113" t="s">
        <v>105</v>
      </c>
      <c r="AV46" s="113" t="s">
        <v>107</v>
      </c>
      <c r="AW46" s="113" t="s">
        <v>107</v>
      </c>
      <c r="AX46" s="113" t="s">
        <v>107</v>
      </c>
      <c r="AY46" s="113" t="s">
        <v>105</v>
      </c>
      <c r="AZ46" s="113" t="s">
        <v>106</v>
      </c>
      <c r="BA46" s="113" t="s">
        <v>104</v>
      </c>
      <c r="BB46" s="113" t="s">
        <v>105</v>
      </c>
      <c r="BC46" s="113" t="s">
        <v>106</v>
      </c>
      <c r="BD46" s="132" t="s">
        <v>107</v>
      </c>
    </row>
    <row r="47" spans="1:56" s="10" customFormat="1" ht="20.100000000000001" customHeight="1" x14ac:dyDescent="0.25">
      <c r="A47" s="146"/>
      <c r="B47" s="114"/>
      <c r="C47" s="116"/>
      <c r="D47" s="129"/>
      <c r="E47" s="131"/>
      <c r="F47" s="107"/>
      <c r="G47" s="107"/>
      <c r="H47" s="107"/>
      <c r="I47" s="107"/>
      <c r="J47" s="107"/>
      <c r="K47" s="109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16"/>
    </row>
    <row r="48" spans="1:56" s="10" customFormat="1" ht="20.100000000000001" customHeight="1" x14ac:dyDescent="0.25">
      <c r="A48" s="146"/>
      <c r="B48" s="114"/>
      <c r="C48" s="115" t="s">
        <v>91</v>
      </c>
      <c r="D48" s="128">
        <v>10</v>
      </c>
      <c r="E48" s="130">
        <f>D48*(10/20)</f>
        <v>5</v>
      </c>
      <c r="F48" s="106" t="s">
        <v>107</v>
      </c>
      <c r="G48" s="106" t="s">
        <v>106</v>
      </c>
      <c r="H48" s="106" t="s">
        <v>107</v>
      </c>
      <c r="I48" s="106" t="s">
        <v>107</v>
      </c>
      <c r="J48" s="106" t="s">
        <v>107</v>
      </c>
      <c r="K48" s="108" t="s">
        <v>106</v>
      </c>
      <c r="L48" s="106" t="s">
        <v>107</v>
      </c>
      <c r="M48" s="106" t="s">
        <v>107</v>
      </c>
      <c r="N48" s="106" t="s">
        <v>107</v>
      </c>
      <c r="O48" s="106" t="s">
        <v>107</v>
      </c>
      <c r="P48" s="106" t="s">
        <v>105</v>
      </c>
      <c r="Q48" s="106" t="s">
        <v>107</v>
      </c>
      <c r="R48" s="106" t="s">
        <v>107</v>
      </c>
      <c r="S48" s="106" t="s">
        <v>105</v>
      </c>
      <c r="T48" s="106" t="s">
        <v>105</v>
      </c>
      <c r="U48" s="106" t="s">
        <v>107</v>
      </c>
      <c r="V48" s="106" t="s">
        <v>105</v>
      </c>
      <c r="W48" s="106" t="s">
        <v>105</v>
      </c>
      <c r="X48" s="106" t="s">
        <v>105</v>
      </c>
      <c r="Y48" s="106" t="s">
        <v>107</v>
      </c>
      <c r="Z48" s="106" t="s">
        <v>106</v>
      </c>
      <c r="AA48" s="106" t="s">
        <v>107</v>
      </c>
      <c r="AB48" s="106" t="s">
        <v>107</v>
      </c>
      <c r="AC48" s="106" t="s">
        <v>105</v>
      </c>
      <c r="AD48" s="106" t="s">
        <v>105</v>
      </c>
      <c r="AE48" s="106" t="s">
        <v>105</v>
      </c>
      <c r="AF48" s="106" t="s">
        <v>106</v>
      </c>
      <c r="AG48" s="106" t="s">
        <v>105</v>
      </c>
      <c r="AH48" s="106" t="s">
        <v>106</v>
      </c>
      <c r="AI48" s="106" t="s">
        <v>104</v>
      </c>
      <c r="AJ48" s="106" t="s">
        <v>107</v>
      </c>
      <c r="AK48" s="106" t="s">
        <v>104</v>
      </c>
      <c r="AL48" s="106" t="s">
        <v>106</v>
      </c>
      <c r="AM48" s="106" t="s">
        <v>107</v>
      </c>
      <c r="AN48" s="106" t="s">
        <v>105</v>
      </c>
      <c r="AO48" s="106" t="s">
        <v>107</v>
      </c>
      <c r="AP48" s="106" t="s">
        <v>105</v>
      </c>
      <c r="AQ48" s="106" t="s">
        <v>105</v>
      </c>
      <c r="AR48" s="106" t="s">
        <v>105</v>
      </c>
      <c r="AS48" s="106" t="s">
        <v>107</v>
      </c>
      <c r="AT48" s="106" t="s">
        <v>107</v>
      </c>
      <c r="AU48" s="106" t="s">
        <v>105</v>
      </c>
      <c r="AV48" s="106" t="s">
        <v>107</v>
      </c>
      <c r="AW48" s="106" t="s">
        <v>107</v>
      </c>
      <c r="AX48" s="106" t="s">
        <v>105</v>
      </c>
      <c r="AY48" s="106" t="s">
        <v>105</v>
      </c>
      <c r="AZ48" s="106" t="s">
        <v>106</v>
      </c>
      <c r="BA48" s="106" t="s">
        <v>104</v>
      </c>
      <c r="BB48" s="106" t="s">
        <v>105</v>
      </c>
      <c r="BC48" s="106" t="s">
        <v>106</v>
      </c>
      <c r="BD48" s="115" t="s">
        <v>107</v>
      </c>
    </row>
    <row r="49" spans="1:56" s="10" customFormat="1" ht="20.100000000000001" customHeight="1" x14ac:dyDescent="0.25">
      <c r="A49" s="146"/>
      <c r="B49" s="107"/>
      <c r="C49" s="116"/>
      <c r="D49" s="129"/>
      <c r="E49" s="131"/>
      <c r="F49" s="107"/>
      <c r="G49" s="107"/>
      <c r="H49" s="107"/>
      <c r="I49" s="107"/>
      <c r="J49" s="107"/>
      <c r="K49" s="109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16"/>
    </row>
    <row r="50" spans="1:56" s="10" customFormat="1" ht="20.100000000000001" customHeight="1" x14ac:dyDescent="0.25">
      <c r="A50" s="146"/>
      <c r="B50" s="139" t="s">
        <v>82</v>
      </c>
      <c r="C50" s="140"/>
      <c r="D50" s="45">
        <v>20</v>
      </c>
      <c r="E50" s="78" t="s">
        <v>90</v>
      </c>
      <c r="F50" s="63">
        <f>Background!F50</f>
        <v>6</v>
      </c>
      <c r="G50" s="63">
        <f>Background!G50</f>
        <v>14</v>
      </c>
      <c r="H50" s="63">
        <f>Background!H50</f>
        <v>6</v>
      </c>
      <c r="I50" s="63">
        <f>Background!I50</f>
        <v>6</v>
      </c>
      <c r="J50" s="63">
        <f>Background!J50</f>
        <v>6</v>
      </c>
      <c r="K50" s="94">
        <f>Background!K50</f>
        <v>14</v>
      </c>
      <c r="L50" s="63">
        <f>Background!L50</f>
        <v>6</v>
      </c>
      <c r="M50" s="63">
        <f>Background!M50</f>
        <v>6</v>
      </c>
      <c r="N50" s="63">
        <f>Background!N50</f>
        <v>6</v>
      </c>
      <c r="O50" s="63">
        <f>Background!O50</f>
        <v>6</v>
      </c>
      <c r="P50" s="63">
        <f>Background!P50</f>
        <v>0</v>
      </c>
      <c r="Q50" s="63">
        <f>Background!Q50</f>
        <v>6</v>
      </c>
      <c r="R50" s="63">
        <f>Background!R50</f>
        <v>6</v>
      </c>
      <c r="S50" s="63">
        <f>Background!S50</f>
        <v>0</v>
      </c>
      <c r="T50" s="63">
        <f>Background!T50</f>
        <v>3</v>
      </c>
      <c r="U50" s="63">
        <f>Background!U50</f>
        <v>6</v>
      </c>
      <c r="V50" s="63">
        <f>Background!V50</f>
        <v>10</v>
      </c>
      <c r="W50" s="63">
        <f>Background!W50</f>
        <v>0</v>
      </c>
      <c r="X50" s="63">
        <f>Background!X50</f>
        <v>0</v>
      </c>
      <c r="Y50" s="63">
        <f>Background!Y50</f>
        <v>6</v>
      </c>
      <c r="Z50" s="63">
        <f>Background!Z50</f>
        <v>14</v>
      </c>
      <c r="AA50" s="63">
        <f>Background!AA50</f>
        <v>6</v>
      </c>
      <c r="AB50" s="63">
        <f>Background!AB50</f>
        <v>6</v>
      </c>
      <c r="AC50" s="63">
        <f>Background!AC50</f>
        <v>3</v>
      </c>
      <c r="AD50" s="63">
        <f>Background!AD50</f>
        <v>0</v>
      </c>
      <c r="AE50" s="63">
        <f>Background!AE50</f>
        <v>0</v>
      </c>
      <c r="AF50" s="63">
        <f>Background!AF50</f>
        <v>14</v>
      </c>
      <c r="AG50" s="63">
        <f>Background!AG50</f>
        <v>0</v>
      </c>
      <c r="AH50" s="63">
        <f>Background!AH50</f>
        <v>14</v>
      </c>
      <c r="AI50" s="63">
        <f>Background!AI50</f>
        <v>20</v>
      </c>
      <c r="AJ50" s="63">
        <f>Background!AJ50</f>
        <v>6</v>
      </c>
      <c r="AK50" s="63">
        <f>Background!AK50</f>
        <v>20</v>
      </c>
      <c r="AL50" s="63">
        <f>Background!AL50</f>
        <v>14</v>
      </c>
      <c r="AM50" s="63">
        <f>Background!AM50</f>
        <v>6</v>
      </c>
      <c r="AN50" s="63">
        <f>Background!AN50</f>
        <v>0</v>
      </c>
      <c r="AO50" s="63">
        <f>Background!AO50</f>
        <v>6</v>
      </c>
      <c r="AP50" s="63">
        <f>Background!AP50</f>
        <v>0</v>
      </c>
      <c r="AQ50" s="63">
        <f>Background!AQ50</f>
        <v>0</v>
      </c>
      <c r="AR50" s="63">
        <f>Background!AR50</f>
        <v>0</v>
      </c>
      <c r="AS50" s="63">
        <f>Background!AS50</f>
        <v>6</v>
      </c>
      <c r="AT50" s="63">
        <f>Background!AT50</f>
        <v>6</v>
      </c>
      <c r="AU50" s="63">
        <f>Background!AU50</f>
        <v>0</v>
      </c>
      <c r="AV50" s="63">
        <f>Background!AV50</f>
        <v>6</v>
      </c>
      <c r="AW50" s="63">
        <f>Background!AW50</f>
        <v>6</v>
      </c>
      <c r="AX50" s="63">
        <f>Background!AX50</f>
        <v>3</v>
      </c>
      <c r="AY50" s="63">
        <f>Background!AY50</f>
        <v>0</v>
      </c>
      <c r="AZ50" s="63">
        <f>Background!AZ50</f>
        <v>14</v>
      </c>
      <c r="BA50" s="63">
        <f>Background!BA50</f>
        <v>20</v>
      </c>
      <c r="BB50" s="63">
        <f>Background!BB50</f>
        <v>0</v>
      </c>
      <c r="BC50" s="63">
        <f>Background!BC50</f>
        <v>14</v>
      </c>
      <c r="BD50" s="64">
        <f>Background!BD50</f>
        <v>6</v>
      </c>
    </row>
    <row r="51" spans="1:56" s="76" customFormat="1" ht="20.100000000000001" customHeight="1" thickBot="1" x14ac:dyDescent="0.3">
      <c r="A51" s="147"/>
      <c r="B51" s="141" t="s">
        <v>83</v>
      </c>
      <c r="C51" s="142"/>
      <c r="D51" s="80" t="s">
        <v>90</v>
      </c>
      <c r="E51" s="81">
        <v>10</v>
      </c>
      <c r="F51" s="72">
        <f>Background!F51</f>
        <v>3</v>
      </c>
      <c r="G51" s="72">
        <f>Background!G51</f>
        <v>7</v>
      </c>
      <c r="H51" s="72">
        <f>Background!H51</f>
        <v>3</v>
      </c>
      <c r="I51" s="72">
        <f>Background!I51</f>
        <v>3</v>
      </c>
      <c r="J51" s="72">
        <f>Background!J51</f>
        <v>3</v>
      </c>
      <c r="K51" s="72">
        <f>Background!K51</f>
        <v>7</v>
      </c>
      <c r="L51" s="72">
        <f>Background!L51</f>
        <v>3</v>
      </c>
      <c r="M51" s="72">
        <f>Background!M51</f>
        <v>3</v>
      </c>
      <c r="N51" s="72">
        <f>Background!N51</f>
        <v>3</v>
      </c>
      <c r="O51" s="72">
        <f>Background!O51</f>
        <v>3</v>
      </c>
      <c r="P51" s="72">
        <f>Background!P51</f>
        <v>0</v>
      </c>
      <c r="Q51" s="72">
        <f>Background!Q51</f>
        <v>3</v>
      </c>
      <c r="R51" s="72">
        <f>Background!R51</f>
        <v>3</v>
      </c>
      <c r="S51" s="72">
        <f>Background!S51</f>
        <v>0</v>
      </c>
      <c r="T51" s="72">
        <f>Background!T51</f>
        <v>1.5</v>
      </c>
      <c r="U51" s="72">
        <f>Background!U51</f>
        <v>3</v>
      </c>
      <c r="V51" s="72">
        <f>Background!V51</f>
        <v>5</v>
      </c>
      <c r="W51" s="72">
        <f>Background!W51</f>
        <v>0</v>
      </c>
      <c r="X51" s="72">
        <f>Background!X51</f>
        <v>0</v>
      </c>
      <c r="Y51" s="72">
        <f>Background!Y51</f>
        <v>3</v>
      </c>
      <c r="Z51" s="72">
        <f>Background!Z51</f>
        <v>7</v>
      </c>
      <c r="AA51" s="72">
        <f>Background!AA51</f>
        <v>3</v>
      </c>
      <c r="AB51" s="72">
        <f>Background!AB51</f>
        <v>3</v>
      </c>
      <c r="AC51" s="72">
        <f>Background!AC51</f>
        <v>1.5</v>
      </c>
      <c r="AD51" s="72">
        <f>Background!AD51</f>
        <v>0</v>
      </c>
      <c r="AE51" s="72">
        <f>Background!AE51</f>
        <v>0</v>
      </c>
      <c r="AF51" s="72">
        <f>Background!AF51</f>
        <v>7</v>
      </c>
      <c r="AG51" s="72">
        <f>Background!AG51</f>
        <v>0</v>
      </c>
      <c r="AH51" s="72">
        <f>Background!AH51</f>
        <v>7</v>
      </c>
      <c r="AI51" s="72">
        <f>Background!AI51</f>
        <v>10</v>
      </c>
      <c r="AJ51" s="72">
        <f>Background!AJ51</f>
        <v>3</v>
      </c>
      <c r="AK51" s="72">
        <f>Background!AK51</f>
        <v>10</v>
      </c>
      <c r="AL51" s="72">
        <f>Background!AL51</f>
        <v>7</v>
      </c>
      <c r="AM51" s="72">
        <f>Background!AM51</f>
        <v>3</v>
      </c>
      <c r="AN51" s="72">
        <f>Background!AN51</f>
        <v>0</v>
      </c>
      <c r="AO51" s="72">
        <f>Background!AO51</f>
        <v>3</v>
      </c>
      <c r="AP51" s="72">
        <f>Background!AP51</f>
        <v>0</v>
      </c>
      <c r="AQ51" s="72">
        <f>Background!AQ51</f>
        <v>0</v>
      </c>
      <c r="AR51" s="72">
        <f>Background!AR51</f>
        <v>0</v>
      </c>
      <c r="AS51" s="72">
        <f>Background!AS51</f>
        <v>3</v>
      </c>
      <c r="AT51" s="72">
        <f>Background!AT51</f>
        <v>3</v>
      </c>
      <c r="AU51" s="72">
        <f>Background!AU51</f>
        <v>0</v>
      </c>
      <c r="AV51" s="72">
        <f>Background!AV51</f>
        <v>3</v>
      </c>
      <c r="AW51" s="72">
        <f>Background!AW51</f>
        <v>3</v>
      </c>
      <c r="AX51" s="72">
        <f>Background!AX51</f>
        <v>1.5</v>
      </c>
      <c r="AY51" s="72">
        <f>Background!AY51</f>
        <v>0</v>
      </c>
      <c r="AZ51" s="72">
        <f>Background!AZ51</f>
        <v>7</v>
      </c>
      <c r="BA51" s="72">
        <f>Background!BA51</f>
        <v>10</v>
      </c>
      <c r="BB51" s="72">
        <f>Background!BB51</f>
        <v>0</v>
      </c>
      <c r="BC51" s="72">
        <f>Background!BC51</f>
        <v>7</v>
      </c>
      <c r="BD51" s="82">
        <f>Background!BD51</f>
        <v>3</v>
      </c>
    </row>
    <row r="52" spans="1:56" s="10" customFormat="1" ht="20.100000000000001" customHeight="1" x14ac:dyDescent="0.25">
      <c r="A52" s="110">
        <v>6</v>
      </c>
      <c r="B52" s="113" t="s">
        <v>103</v>
      </c>
      <c r="C52" s="132" t="s">
        <v>92</v>
      </c>
      <c r="D52" s="137">
        <v>10</v>
      </c>
      <c r="E52" s="138">
        <v>5</v>
      </c>
      <c r="F52" s="113" t="s">
        <v>105</v>
      </c>
      <c r="G52" s="113" t="s">
        <v>108</v>
      </c>
      <c r="H52" s="113" t="s">
        <v>108</v>
      </c>
      <c r="I52" s="113" t="s">
        <v>104</v>
      </c>
      <c r="J52" s="113" t="s">
        <v>104</v>
      </c>
      <c r="K52" s="127" t="s">
        <v>104</v>
      </c>
      <c r="L52" s="113" t="s">
        <v>105</v>
      </c>
      <c r="M52" s="113" t="s">
        <v>104</v>
      </c>
      <c r="N52" s="113" t="s">
        <v>108</v>
      </c>
      <c r="O52" s="113" t="s">
        <v>104</v>
      </c>
      <c r="P52" s="113" t="s">
        <v>105</v>
      </c>
      <c r="Q52" s="113" t="s">
        <v>104</v>
      </c>
      <c r="R52" s="113" t="s">
        <v>105</v>
      </c>
      <c r="S52" s="113" t="s">
        <v>108</v>
      </c>
      <c r="T52" s="113" t="s">
        <v>108</v>
      </c>
      <c r="U52" s="113" t="s">
        <v>105</v>
      </c>
      <c r="V52" s="113" t="s">
        <v>108</v>
      </c>
      <c r="W52" s="113" t="s">
        <v>104</v>
      </c>
      <c r="X52" s="113" t="s">
        <v>105</v>
      </c>
      <c r="Y52" s="113" t="s">
        <v>108</v>
      </c>
      <c r="Z52" s="113" t="s">
        <v>108</v>
      </c>
      <c r="AA52" s="113" t="s">
        <v>108</v>
      </c>
      <c r="AB52" s="113" t="s">
        <v>105</v>
      </c>
      <c r="AC52" s="113" t="s">
        <v>105</v>
      </c>
      <c r="AD52" s="113" t="s">
        <v>105</v>
      </c>
      <c r="AE52" s="113" t="s">
        <v>104</v>
      </c>
      <c r="AF52" s="113" t="s">
        <v>105</v>
      </c>
      <c r="AG52" s="113" t="s">
        <v>104</v>
      </c>
      <c r="AH52" s="113" t="s">
        <v>104</v>
      </c>
      <c r="AI52" s="113" t="s">
        <v>104</v>
      </c>
      <c r="AJ52" s="113" t="s">
        <v>104</v>
      </c>
      <c r="AK52" s="113" t="s">
        <v>105</v>
      </c>
      <c r="AL52" s="113" t="s">
        <v>108</v>
      </c>
      <c r="AM52" s="113" t="s">
        <v>108</v>
      </c>
      <c r="AN52" s="113" t="s">
        <v>105</v>
      </c>
      <c r="AO52" s="113" t="s">
        <v>104</v>
      </c>
      <c r="AP52" s="113" t="s">
        <v>105</v>
      </c>
      <c r="AQ52" s="113" t="s">
        <v>105</v>
      </c>
      <c r="AR52" s="113" t="s">
        <v>108</v>
      </c>
      <c r="AS52" s="113" t="s">
        <v>108</v>
      </c>
      <c r="AT52" s="113" t="s">
        <v>108</v>
      </c>
      <c r="AU52" s="113" t="s">
        <v>105</v>
      </c>
      <c r="AV52" s="113" t="s">
        <v>105</v>
      </c>
      <c r="AW52" s="113" t="s">
        <v>108</v>
      </c>
      <c r="AX52" s="113" t="s">
        <v>105</v>
      </c>
      <c r="AY52" s="113" t="s">
        <v>105</v>
      </c>
      <c r="AZ52" s="113" t="s">
        <v>108</v>
      </c>
      <c r="BA52" s="113" t="s">
        <v>108</v>
      </c>
      <c r="BB52" s="113" t="s">
        <v>108</v>
      </c>
      <c r="BC52" s="113" t="s">
        <v>104</v>
      </c>
      <c r="BD52" s="132" t="s">
        <v>105</v>
      </c>
    </row>
    <row r="53" spans="1:56" s="10" customFormat="1" ht="20.100000000000001" customHeight="1" x14ac:dyDescent="0.25">
      <c r="A53" s="111"/>
      <c r="B53" s="114"/>
      <c r="C53" s="116"/>
      <c r="D53" s="129"/>
      <c r="E53" s="131"/>
      <c r="F53" s="107"/>
      <c r="G53" s="107"/>
      <c r="H53" s="107"/>
      <c r="I53" s="107"/>
      <c r="J53" s="107"/>
      <c r="K53" s="109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16"/>
    </row>
    <row r="54" spans="1:56" s="10" customFormat="1" ht="20.100000000000001" customHeight="1" x14ac:dyDescent="0.25">
      <c r="A54" s="111"/>
      <c r="B54" s="114"/>
      <c r="C54" s="115" t="s">
        <v>91</v>
      </c>
      <c r="D54" s="128">
        <v>10</v>
      </c>
      <c r="E54" s="130">
        <v>5</v>
      </c>
      <c r="F54" s="106" t="s">
        <v>105</v>
      </c>
      <c r="G54" s="106" t="s">
        <v>108</v>
      </c>
      <c r="H54" s="106" t="s">
        <v>108</v>
      </c>
      <c r="I54" s="106" t="s">
        <v>104</v>
      </c>
      <c r="J54" s="106" t="s">
        <v>104</v>
      </c>
      <c r="K54" s="108" t="s">
        <v>104</v>
      </c>
      <c r="L54" s="106" t="s">
        <v>105</v>
      </c>
      <c r="M54" s="106" t="s">
        <v>104</v>
      </c>
      <c r="N54" s="106" t="s">
        <v>108</v>
      </c>
      <c r="O54" s="106" t="s">
        <v>104</v>
      </c>
      <c r="P54" s="106" t="s">
        <v>105</v>
      </c>
      <c r="Q54" s="106" t="s">
        <v>104</v>
      </c>
      <c r="R54" s="106" t="s">
        <v>105</v>
      </c>
      <c r="S54" s="106" t="s">
        <v>108</v>
      </c>
      <c r="T54" s="106" t="s">
        <v>105</v>
      </c>
      <c r="U54" s="106" t="s">
        <v>105</v>
      </c>
      <c r="V54" s="106" t="s">
        <v>108</v>
      </c>
      <c r="W54" s="106" t="s">
        <v>104</v>
      </c>
      <c r="X54" s="106" t="s">
        <v>105</v>
      </c>
      <c r="Y54" s="106" t="s">
        <v>108</v>
      </c>
      <c r="Z54" s="106" t="s">
        <v>108</v>
      </c>
      <c r="AA54" s="106" t="s">
        <v>108</v>
      </c>
      <c r="AB54" s="106" t="s">
        <v>105</v>
      </c>
      <c r="AC54" s="106" t="s">
        <v>105</v>
      </c>
      <c r="AD54" s="106" t="s">
        <v>105</v>
      </c>
      <c r="AE54" s="106" t="s">
        <v>104</v>
      </c>
      <c r="AF54" s="106" t="s">
        <v>105</v>
      </c>
      <c r="AG54" s="106" t="s">
        <v>104</v>
      </c>
      <c r="AH54" s="106" t="s">
        <v>104</v>
      </c>
      <c r="AI54" s="106" t="s">
        <v>104</v>
      </c>
      <c r="AJ54" s="106" t="s">
        <v>108</v>
      </c>
      <c r="AK54" s="106" t="s">
        <v>105</v>
      </c>
      <c r="AL54" s="106" t="s">
        <v>108</v>
      </c>
      <c r="AM54" s="106" t="s">
        <v>108</v>
      </c>
      <c r="AN54" s="106" t="s">
        <v>105</v>
      </c>
      <c r="AO54" s="106" t="s">
        <v>104</v>
      </c>
      <c r="AP54" s="106" t="s">
        <v>105</v>
      </c>
      <c r="AQ54" s="106" t="s">
        <v>105</v>
      </c>
      <c r="AR54" s="106" t="s">
        <v>108</v>
      </c>
      <c r="AS54" s="106" t="s">
        <v>108</v>
      </c>
      <c r="AT54" s="106" t="s">
        <v>108</v>
      </c>
      <c r="AU54" s="106" t="s">
        <v>105</v>
      </c>
      <c r="AV54" s="106" t="s">
        <v>105</v>
      </c>
      <c r="AW54" s="106" t="s">
        <v>108</v>
      </c>
      <c r="AX54" s="106" t="s">
        <v>105</v>
      </c>
      <c r="AY54" s="106" t="s">
        <v>105</v>
      </c>
      <c r="AZ54" s="106" t="s">
        <v>108</v>
      </c>
      <c r="BA54" s="106" t="s">
        <v>108</v>
      </c>
      <c r="BB54" s="106" t="s">
        <v>108</v>
      </c>
      <c r="BC54" s="106" t="s">
        <v>104</v>
      </c>
      <c r="BD54" s="115" t="s">
        <v>105</v>
      </c>
    </row>
    <row r="55" spans="1:56" s="10" customFormat="1" ht="20.100000000000001" customHeight="1" x14ac:dyDescent="0.25">
      <c r="A55" s="111"/>
      <c r="B55" s="107"/>
      <c r="C55" s="116"/>
      <c r="D55" s="129"/>
      <c r="E55" s="131"/>
      <c r="F55" s="107"/>
      <c r="G55" s="107"/>
      <c r="H55" s="107"/>
      <c r="I55" s="107"/>
      <c r="J55" s="107"/>
      <c r="K55" s="109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16"/>
    </row>
    <row r="56" spans="1:56" s="10" customFormat="1" ht="20.100000000000001" customHeight="1" x14ac:dyDescent="0.25">
      <c r="A56" s="111"/>
      <c r="B56" s="139" t="s">
        <v>82</v>
      </c>
      <c r="C56" s="140"/>
      <c r="D56" s="45">
        <v>20</v>
      </c>
      <c r="E56" s="78" t="s">
        <v>90</v>
      </c>
      <c r="F56" s="63">
        <f>Background!F56</f>
        <v>0</v>
      </c>
      <c r="G56" s="63">
        <f>Background!G56</f>
        <v>10</v>
      </c>
      <c r="H56" s="63">
        <f>Background!H56</f>
        <v>10</v>
      </c>
      <c r="I56" s="63">
        <f>Background!I56</f>
        <v>20</v>
      </c>
      <c r="J56" s="63">
        <f>Background!J56</f>
        <v>20</v>
      </c>
      <c r="K56" s="94">
        <f>Background!K56</f>
        <v>20</v>
      </c>
      <c r="L56" s="63">
        <f>Background!L56</f>
        <v>0</v>
      </c>
      <c r="M56" s="63">
        <f>Background!M56</f>
        <v>20</v>
      </c>
      <c r="N56" s="63">
        <f>Background!N56</f>
        <v>10</v>
      </c>
      <c r="O56" s="63">
        <f>Background!O56</f>
        <v>20</v>
      </c>
      <c r="P56" s="63">
        <f>Background!P56</f>
        <v>0</v>
      </c>
      <c r="Q56" s="63">
        <f>Background!Q56</f>
        <v>20</v>
      </c>
      <c r="R56" s="63">
        <f>Background!R56</f>
        <v>0</v>
      </c>
      <c r="S56" s="63">
        <f>Background!S56</f>
        <v>10</v>
      </c>
      <c r="T56" s="63">
        <f>Background!T56</f>
        <v>5</v>
      </c>
      <c r="U56" s="63">
        <f>Background!U56</f>
        <v>0</v>
      </c>
      <c r="V56" s="63">
        <f>Background!V56</f>
        <v>10</v>
      </c>
      <c r="W56" s="63">
        <f>Background!W56</f>
        <v>20</v>
      </c>
      <c r="X56" s="63">
        <f>Background!X56</f>
        <v>0</v>
      </c>
      <c r="Y56" s="63">
        <f>Background!Y56</f>
        <v>10</v>
      </c>
      <c r="Z56" s="63">
        <f>Background!Z56</f>
        <v>10</v>
      </c>
      <c r="AA56" s="63">
        <f>Background!AA56</f>
        <v>10</v>
      </c>
      <c r="AB56" s="63">
        <f>Background!AB56</f>
        <v>0</v>
      </c>
      <c r="AC56" s="63">
        <f>Background!AC56</f>
        <v>0</v>
      </c>
      <c r="AD56" s="63">
        <f>Background!AD56</f>
        <v>0</v>
      </c>
      <c r="AE56" s="63">
        <f>Background!AE56</f>
        <v>20</v>
      </c>
      <c r="AF56" s="63">
        <f>Background!AF56</f>
        <v>0</v>
      </c>
      <c r="AG56" s="63">
        <f>Background!AG56</f>
        <v>20</v>
      </c>
      <c r="AH56" s="63">
        <f>Background!AH56</f>
        <v>20</v>
      </c>
      <c r="AI56" s="63">
        <f>Background!AI56</f>
        <v>20</v>
      </c>
      <c r="AJ56" s="63">
        <f>Background!AJ56</f>
        <v>15</v>
      </c>
      <c r="AK56" s="63">
        <f>Background!AK56</f>
        <v>0</v>
      </c>
      <c r="AL56" s="63">
        <f>Background!AL56</f>
        <v>10</v>
      </c>
      <c r="AM56" s="63">
        <f>Background!AM56</f>
        <v>10</v>
      </c>
      <c r="AN56" s="63">
        <f>Background!AN56</f>
        <v>0</v>
      </c>
      <c r="AO56" s="63">
        <f>Background!AO56</f>
        <v>20</v>
      </c>
      <c r="AP56" s="63">
        <f>Background!AP56</f>
        <v>0</v>
      </c>
      <c r="AQ56" s="63">
        <f>Background!AQ56</f>
        <v>0</v>
      </c>
      <c r="AR56" s="63">
        <f>Background!AR56</f>
        <v>10</v>
      </c>
      <c r="AS56" s="63">
        <f>Background!AS56</f>
        <v>10</v>
      </c>
      <c r="AT56" s="63">
        <f>Background!AT56</f>
        <v>10</v>
      </c>
      <c r="AU56" s="63">
        <f>Background!AU56</f>
        <v>0</v>
      </c>
      <c r="AV56" s="63">
        <f>Background!AV56</f>
        <v>0</v>
      </c>
      <c r="AW56" s="63">
        <f>Background!AW56</f>
        <v>10</v>
      </c>
      <c r="AX56" s="63">
        <f>Background!AX56</f>
        <v>0</v>
      </c>
      <c r="AY56" s="63">
        <f>Background!AY56</f>
        <v>0</v>
      </c>
      <c r="AZ56" s="63">
        <f>Background!AZ56</f>
        <v>10</v>
      </c>
      <c r="BA56" s="63">
        <f>Background!BA56</f>
        <v>10</v>
      </c>
      <c r="BB56" s="63">
        <f>Background!BB56</f>
        <v>10</v>
      </c>
      <c r="BC56" s="63">
        <f>Background!BC56</f>
        <v>20</v>
      </c>
      <c r="BD56" s="64">
        <f>Background!BD56</f>
        <v>0</v>
      </c>
    </row>
    <row r="57" spans="1:56" s="76" customFormat="1" ht="20.100000000000001" customHeight="1" thickBot="1" x14ac:dyDescent="0.3">
      <c r="A57" s="112"/>
      <c r="B57" s="141" t="s">
        <v>83</v>
      </c>
      <c r="C57" s="142"/>
      <c r="D57" s="80" t="s">
        <v>90</v>
      </c>
      <c r="E57" s="81">
        <v>10</v>
      </c>
      <c r="F57" s="72">
        <f>Background!F57</f>
        <v>0</v>
      </c>
      <c r="G57" s="72">
        <f>Background!G57</f>
        <v>5</v>
      </c>
      <c r="H57" s="72">
        <f>Background!H57</f>
        <v>5</v>
      </c>
      <c r="I57" s="72">
        <f>Background!I57</f>
        <v>10</v>
      </c>
      <c r="J57" s="72">
        <f>Background!J57</f>
        <v>10</v>
      </c>
      <c r="K57" s="72">
        <f>Background!K57</f>
        <v>10</v>
      </c>
      <c r="L57" s="72">
        <f>Background!L57</f>
        <v>0</v>
      </c>
      <c r="M57" s="72">
        <f>Background!M57</f>
        <v>10</v>
      </c>
      <c r="N57" s="72">
        <f>Background!N57</f>
        <v>5</v>
      </c>
      <c r="O57" s="72">
        <f>Background!O57</f>
        <v>10</v>
      </c>
      <c r="P57" s="72">
        <f>Background!P57</f>
        <v>0</v>
      </c>
      <c r="Q57" s="72">
        <f>Background!Q57</f>
        <v>10</v>
      </c>
      <c r="R57" s="72">
        <f>Background!R57</f>
        <v>0</v>
      </c>
      <c r="S57" s="72">
        <f>Background!S57</f>
        <v>5</v>
      </c>
      <c r="T57" s="72">
        <f>Background!T57</f>
        <v>2.5</v>
      </c>
      <c r="U57" s="72">
        <f>Background!U57</f>
        <v>0</v>
      </c>
      <c r="V57" s="72">
        <f>Background!V57</f>
        <v>5</v>
      </c>
      <c r="W57" s="72">
        <f>Background!W57</f>
        <v>10</v>
      </c>
      <c r="X57" s="72">
        <f>Background!X57</f>
        <v>0</v>
      </c>
      <c r="Y57" s="72">
        <f>Background!Y57</f>
        <v>5</v>
      </c>
      <c r="Z57" s="72">
        <f>Background!Z57</f>
        <v>5</v>
      </c>
      <c r="AA57" s="72">
        <f>Background!AA57</f>
        <v>5</v>
      </c>
      <c r="AB57" s="72">
        <f>Background!AB57</f>
        <v>0</v>
      </c>
      <c r="AC57" s="72">
        <f>Background!AC57</f>
        <v>0</v>
      </c>
      <c r="AD57" s="72">
        <f>Background!AD57</f>
        <v>0</v>
      </c>
      <c r="AE57" s="72">
        <f>Background!AE57</f>
        <v>10</v>
      </c>
      <c r="AF57" s="72">
        <f>Background!AF57</f>
        <v>0</v>
      </c>
      <c r="AG57" s="72">
        <f>Background!AG57</f>
        <v>10</v>
      </c>
      <c r="AH57" s="72">
        <f>Background!AH57</f>
        <v>10</v>
      </c>
      <c r="AI57" s="72">
        <f>Background!AI57</f>
        <v>10</v>
      </c>
      <c r="AJ57" s="72">
        <f>Background!AJ57</f>
        <v>7.5</v>
      </c>
      <c r="AK57" s="72">
        <f>Background!AK57</f>
        <v>0</v>
      </c>
      <c r="AL57" s="72">
        <f>Background!AL57</f>
        <v>5</v>
      </c>
      <c r="AM57" s="72">
        <f>Background!AM57</f>
        <v>5</v>
      </c>
      <c r="AN57" s="72">
        <f>Background!AN57</f>
        <v>0</v>
      </c>
      <c r="AO57" s="72">
        <f>Background!AO57</f>
        <v>10</v>
      </c>
      <c r="AP57" s="72">
        <f>Background!AP57</f>
        <v>0</v>
      </c>
      <c r="AQ57" s="72">
        <f>Background!AQ57</f>
        <v>0</v>
      </c>
      <c r="AR57" s="72">
        <f>Background!AR57</f>
        <v>5</v>
      </c>
      <c r="AS57" s="72">
        <f>Background!AS57</f>
        <v>5</v>
      </c>
      <c r="AT57" s="72">
        <f>Background!AT57</f>
        <v>5</v>
      </c>
      <c r="AU57" s="72">
        <f>Background!AU57</f>
        <v>0</v>
      </c>
      <c r="AV57" s="72">
        <f>Background!AV57</f>
        <v>0</v>
      </c>
      <c r="AW57" s="72">
        <f>Background!AW57</f>
        <v>5</v>
      </c>
      <c r="AX57" s="72">
        <f>Background!AX57</f>
        <v>0</v>
      </c>
      <c r="AY57" s="72">
        <f>Background!AY57</f>
        <v>0</v>
      </c>
      <c r="AZ57" s="72">
        <f>Background!AZ57</f>
        <v>5</v>
      </c>
      <c r="BA57" s="72">
        <f>Background!BA57</f>
        <v>5</v>
      </c>
      <c r="BB57" s="72">
        <f>Background!BB57</f>
        <v>5</v>
      </c>
      <c r="BC57" s="72">
        <f>Background!BC57</f>
        <v>10</v>
      </c>
      <c r="BD57" s="82">
        <f>Background!BD57</f>
        <v>0</v>
      </c>
    </row>
    <row r="58" spans="1:56" s="10" customFormat="1" ht="30" customHeight="1" x14ac:dyDescent="0.25">
      <c r="A58" s="145">
        <v>7</v>
      </c>
      <c r="B58" s="148" t="s">
        <v>109</v>
      </c>
      <c r="C58" s="149"/>
      <c r="D58" s="43">
        <v>10</v>
      </c>
      <c r="E58" s="83">
        <f>D58*(10/14)</f>
        <v>7.1428571428571432</v>
      </c>
      <c r="F58" s="61" t="s">
        <v>104</v>
      </c>
      <c r="G58" s="61" t="s">
        <v>104</v>
      </c>
      <c r="H58" s="61" t="s">
        <v>104</v>
      </c>
      <c r="I58" s="61" t="s">
        <v>104</v>
      </c>
      <c r="J58" s="61" t="s">
        <v>104</v>
      </c>
      <c r="K58" s="93" t="s">
        <v>108</v>
      </c>
      <c r="L58" s="61" t="s">
        <v>104</v>
      </c>
      <c r="M58" s="61" t="s">
        <v>104</v>
      </c>
      <c r="N58" s="61" t="s">
        <v>104</v>
      </c>
      <c r="O58" s="61" t="s">
        <v>108</v>
      </c>
      <c r="P58" s="61" t="s">
        <v>104</v>
      </c>
      <c r="Q58" s="61" t="s">
        <v>104</v>
      </c>
      <c r="R58" s="61" t="s">
        <v>104</v>
      </c>
      <c r="S58" s="61" t="s">
        <v>104</v>
      </c>
      <c r="T58" s="61" t="s">
        <v>104</v>
      </c>
      <c r="U58" s="61" t="s">
        <v>108</v>
      </c>
      <c r="V58" s="61" t="s">
        <v>104</v>
      </c>
      <c r="W58" s="61" t="s">
        <v>104</v>
      </c>
      <c r="X58" s="61" t="s">
        <v>108</v>
      </c>
      <c r="Y58" s="61" t="s">
        <v>104</v>
      </c>
      <c r="Z58" s="61" t="s">
        <v>108</v>
      </c>
      <c r="AA58" s="61" t="s">
        <v>104</v>
      </c>
      <c r="AB58" s="61" t="s">
        <v>104</v>
      </c>
      <c r="AC58" s="61" t="s">
        <v>104</v>
      </c>
      <c r="AD58" s="61" t="s">
        <v>104</v>
      </c>
      <c r="AE58" s="61" t="s">
        <v>104</v>
      </c>
      <c r="AF58" s="61" t="s">
        <v>104</v>
      </c>
      <c r="AG58" s="61" t="s">
        <v>104</v>
      </c>
      <c r="AH58" s="61" t="s">
        <v>108</v>
      </c>
      <c r="AI58" s="61" t="s">
        <v>108</v>
      </c>
      <c r="AJ58" s="61" t="s">
        <v>108</v>
      </c>
      <c r="AK58" s="61" t="s">
        <v>108</v>
      </c>
      <c r="AL58" s="61" t="s">
        <v>108</v>
      </c>
      <c r="AM58" s="61" t="s">
        <v>108</v>
      </c>
      <c r="AN58" s="61" t="s">
        <v>105</v>
      </c>
      <c r="AO58" s="61" t="s">
        <v>108</v>
      </c>
      <c r="AP58" s="61" t="s">
        <v>104</v>
      </c>
      <c r="AQ58" s="61" t="s">
        <v>104</v>
      </c>
      <c r="AR58" s="61" t="s">
        <v>104</v>
      </c>
      <c r="AS58" s="61" t="s">
        <v>104</v>
      </c>
      <c r="AT58" s="61" t="s">
        <v>104</v>
      </c>
      <c r="AU58" s="61" t="s">
        <v>104</v>
      </c>
      <c r="AV58" s="61" t="s">
        <v>104</v>
      </c>
      <c r="AW58" s="61" t="s">
        <v>104</v>
      </c>
      <c r="AX58" s="61" t="s">
        <v>104</v>
      </c>
      <c r="AY58" s="61" t="s">
        <v>104</v>
      </c>
      <c r="AZ58" s="61" t="s">
        <v>105</v>
      </c>
      <c r="BA58" s="61" t="s">
        <v>104</v>
      </c>
      <c r="BB58" s="61" t="s">
        <v>104</v>
      </c>
      <c r="BC58" s="61" t="s">
        <v>104</v>
      </c>
      <c r="BD58" s="62" t="s">
        <v>108</v>
      </c>
    </row>
    <row r="59" spans="1:56" s="10" customFormat="1" ht="30" customHeight="1" x14ac:dyDescent="0.25">
      <c r="A59" s="146"/>
      <c r="B59" s="139" t="s">
        <v>99</v>
      </c>
      <c r="C59" s="140"/>
      <c r="D59" s="45">
        <v>2</v>
      </c>
      <c r="E59" s="84">
        <f t="shared" ref="E59:E60" si="6">D59*(10/14)</f>
        <v>1.4285714285714286</v>
      </c>
      <c r="F59" s="63" t="s">
        <v>105</v>
      </c>
      <c r="G59" s="63" t="s">
        <v>105</v>
      </c>
      <c r="H59" s="63" t="s">
        <v>105</v>
      </c>
      <c r="I59" s="63" t="s">
        <v>105</v>
      </c>
      <c r="J59" s="63" t="s">
        <v>105</v>
      </c>
      <c r="K59" s="94" t="s">
        <v>105</v>
      </c>
      <c r="L59" s="63" t="s">
        <v>105</v>
      </c>
      <c r="M59" s="63" t="s">
        <v>108</v>
      </c>
      <c r="N59" s="63" t="s">
        <v>108</v>
      </c>
      <c r="O59" s="63" t="s">
        <v>105</v>
      </c>
      <c r="P59" s="63" t="s">
        <v>105</v>
      </c>
      <c r="Q59" s="63" t="s">
        <v>105</v>
      </c>
      <c r="R59" s="63" t="s">
        <v>105</v>
      </c>
      <c r="S59" s="63" t="s">
        <v>105</v>
      </c>
      <c r="T59" s="63" t="s">
        <v>105</v>
      </c>
      <c r="U59" s="63" t="s">
        <v>105</v>
      </c>
      <c r="V59" s="63" t="s">
        <v>105</v>
      </c>
      <c r="W59" s="63" t="s">
        <v>105</v>
      </c>
      <c r="X59" s="63" t="s">
        <v>105</v>
      </c>
      <c r="Y59" s="63" t="s">
        <v>105</v>
      </c>
      <c r="Z59" s="63" t="s">
        <v>105</v>
      </c>
      <c r="AA59" s="63" t="s">
        <v>105</v>
      </c>
      <c r="AB59" s="63" t="s">
        <v>105</v>
      </c>
      <c r="AC59" s="63" t="s">
        <v>105</v>
      </c>
      <c r="AD59" s="63" t="s">
        <v>105</v>
      </c>
      <c r="AE59" s="63" t="s">
        <v>105</v>
      </c>
      <c r="AF59" s="63" t="s">
        <v>105</v>
      </c>
      <c r="AG59" s="63" t="s">
        <v>105</v>
      </c>
      <c r="AH59" s="63" t="s">
        <v>105</v>
      </c>
      <c r="AI59" s="63" t="s">
        <v>105</v>
      </c>
      <c r="AJ59" s="63" t="s">
        <v>105</v>
      </c>
      <c r="AK59" s="63" t="s">
        <v>105</v>
      </c>
      <c r="AL59" s="63" t="s">
        <v>105</v>
      </c>
      <c r="AM59" s="63" t="s">
        <v>105</v>
      </c>
      <c r="AN59" s="63" t="s">
        <v>105</v>
      </c>
      <c r="AO59" s="63" t="s">
        <v>108</v>
      </c>
      <c r="AP59" s="63" t="s">
        <v>105</v>
      </c>
      <c r="AQ59" s="63" t="s">
        <v>105</v>
      </c>
      <c r="AR59" s="63" t="s">
        <v>105</v>
      </c>
      <c r="AS59" s="63" t="s">
        <v>105</v>
      </c>
      <c r="AT59" s="63" t="s">
        <v>105</v>
      </c>
      <c r="AU59" s="63" t="s">
        <v>105</v>
      </c>
      <c r="AV59" s="63" t="s">
        <v>105</v>
      </c>
      <c r="AW59" s="63" t="s">
        <v>105</v>
      </c>
      <c r="AX59" s="63" t="s">
        <v>105</v>
      </c>
      <c r="AY59" s="63" t="s">
        <v>105</v>
      </c>
      <c r="AZ59" s="63" t="s">
        <v>105</v>
      </c>
      <c r="BA59" s="63" t="s">
        <v>105</v>
      </c>
      <c r="BB59" s="63" t="s">
        <v>105</v>
      </c>
      <c r="BC59" s="63" t="s">
        <v>105</v>
      </c>
      <c r="BD59" s="64" t="s">
        <v>105</v>
      </c>
    </row>
    <row r="60" spans="1:56" s="10" customFormat="1" ht="30" customHeight="1" x14ac:dyDescent="0.25">
      <c r="A60" s="146"/>
      <c r="B60" s="139" t="s">
        <v>98</v>
      </c>
      <c r="C60" s="140"/>
      <c r="D60" s="45">
        <v>2</v>
      </c>
      <c r="E60" s="84">
        <f t="shared" si="6"/>
        <v>1.4285714285714286</v>
      </c>
      <c r="F60" s="63" t="s">
        <v>105</v>
      </c>
      <c r="G60" s="63" t="s">
        <v>104</v>
      </c>
      <c r="H60" s="63" t="s">
        <v>105</v>
      </c>
      <c r="I60" s="63" t="s">
        <v>105</v>
      </c>
      <c r="J60" s="63" t="s">
        <v>104</v>
      </c>
      <c r="K60" s="94" t="s">
        <v>105</v>
      </c>
      <c r="L60" s="63" t="s">
        <v>108</v>
      </c>
      <c r="M60" s="63" t="s">
        <v>105</v>
      </c>
      <c r="N60" s="63" t="s">
        <v>105</v>
      </c>
      <c r="O60" s="63" t="s">
        <v>105</v>
      </c>
      <c r="P60" s="63" t="s">
        <v>105</v>
      </c>
      <c r="Q60" s="63" t="s">
        <v>105</v>
      </c>
      <c r="R60" s="63" t="s">
        <v>105</v>
      </c>
      <c r="S60" s="63" t="s">
        <v>105</v>
      </c>
      <c r="T60" s="63" t="s">
        <v>105</v>
      </c>
      <c r="U60" s="63" t="s">
        <v>105</v>
      </c>
      <c r="V60" s="63" t="s">
        <v>105</v>
      </c>
      <c r="W60" s="63" t="s">
        <v>105</v>
      </c>
      <c r="X60" s="63" t="s">
        <v>105</v>
      </c>
      <c r="Y60" s="63" t="s">
        <v>105</v>
      </c>
      <c r="Z60" s="63" t="s">
        <v>108</v>
      </c>
      <c r="AA60" s="63" t="s">
        <v>105</v>
      </c>
      <c r="AB60" s="63" t="s">
        <v>105</v>
      </c>
      <c r="AC60" s="63" t="s">
        <v>108</v>
      </c>
      <c r="AD60" s="63" t="s">
        <v>105</v>
      </c>
      <c r="AE60" s="63" t="s">
        <v>105</v>
      </c>
      <c r="AF60" s="63" t="s">
        <v>105</v>
      </c>
      <c r="AG60" s="63" t="s">
        <v>105</v>
      </c>
      <c r="AH60" s="63" t="s">
        <v>105</v>
      </c>
      <c r="AI60" s="63" t="s">
        <v>105</v>
      </c>
      <c r="AJ60" s="63" t="s">
        <v>105</v>
      </c>
      <c r="AK60" s="63" t="s">
        <v>105</v>
      </c>
      <c r="AL60" s="63" t="s">
        <v>105</v>
      </c>
      <c r="AM60" s="63" t="s">
        <v>105</v>
      </c>
      <c r="AN60" s="63" t="s">
        <v>105</v>
      </c>
      <c r="AO60" s="63" t="s">
        <v>105</v>
      </c>
      <c r="AP60" s="63" t="s">
        <v>105</v>
      </c>
      <c r="AQ60" s="63" t="s">
        <v>105</v>
      </c>
      <c r="AR60" s="63" t="s">
        <v>105</v>
      </c>
      <c r="AS60" s="63" t="s">
        <v>105</v>
      </c>
      <c r="AT60" s="63" t="s">
        <v>105</v>
      </c>
      <c r="AU60" s="63" t="s">
        <v>105</v>
      </c>
      <c r="AV60" s="63" t="s">
        <v>105</v>
      </c>
      <c r="AW60" s="63" t="s">
        <v>105</v>
      </c>
      <c r="AX60" s="63" t="s">
        <v>105</v>
      </c>
      <c r="AY60" s="63" t="s">
        <v>105</v>
      </c>
      <c r="AZ60" s="63" t="s">
        <v>105</v>
      </c>
      <c r="BA60" s="63" t="s">
        <v>105</v>
      </c>
      <c r="BB60" s="63" t="s">
        <v>105</v>
      </c>
      <c r="BC60" s="63" t="s">
        <v>105</v>
      </c>
      <c r="BD60" s="64" t="s">
        <v>105</v>
      </c>
    </row>
    <row r="61" spans="1:56" s="10" customFormat="1" ht="20.100000000000001" customHeight="1" x14ac:dyDescent="0.25">
      <c r="A61" s="146"/>
      <c r="B61" s="139" t="s">
        <v>82</v>
      </c>
      <c r="C61" s="140"/>
      <c r="D61" s="45">
        <v>14</v>
      </c>
      <c r="E61" s="78" t="s">
        <v>90</v>
      </c>
      <c r="F61" s="63">
        <f>Background!F61</f>
        <v>10</v>
      </c>
      <c r="G61" s="63">
        <f>Background!G61</f>
        <v>12</v>
      </c>
      <c r="H61" s="63">
        <f>Background!H61</f>
        <v>10</v>
      </c>
      <c r="I61" s="63">
        <f>Background!I61</f>
        <v>10</v>
      </c>
      <c r="J61" s="63">
        <f>Background!J61</f>
        <v>12</v>
      </c>
      <c r="K61" s="94">
        <f>Background!K61</f>
        <v>5</v>
      </c>
      <c r="L61" s="63">
        <f>Background!L61</f>
        <v>11</v>
      </c>
      <c r="M61" s="63">
        <f>Background!M61</f>
        <v>11</v>
      </c>
      <c r="N61" s="63">
        <f>Background!N61</f>
        <v>11</v>
      </c>
      <c r="O61" s="63">
        <f>Background!O61</f>
        <v>5</v>
      </c>
      <c r="P61" s="63">
        <f>Background!P61</f>
        <v>10</v>
      </c>
      <c r="Q61" s="63">
        <f>Background!Q61</f>
        <v>10</v>
      </c>
      <c r="R61" s="63">
        <f>Background!R61</f>
        <v>10</v>
      </c>
      <c r="S61" s="63">
        <f>Background!S61</f>
        <v>10</v>
      </c>
      <c r="T61" s="63">
        <f>Background!T61</f>
        <v>10</v>
      </c>
      <c r="U61" s="63">
        <f>Background!U61</f>
        <v>5</v>
      </c>
      <c r="V61" s="63">
        <f>Background!V61</f>
        <v>10</v>
      </c>
      <c r="W61" s="63">
        <f>Background!W61</f>
        <v>10</v>
      </c>
      <c r="X61" s="63">
        <f>Background!X61</f>
        <v>5</v>
      </c>
      <c r="Y61" s="63">
        <f>Background!Y61</f>
        <v>10</v>
      </c>
      <c r="Z61" s="63">
        <f>Background!Z61</f>
        <v>6</v>
      </c>
      <c r="AA61" s="63">
        <f>Background!AA61</f>
        <v>10</v>
      </c>
      <c r="AB61" s="63">
        <f>Background!AB61</f>
        <v>10</v>
      </c>
      <c r="AC61" s="63">
        <f>Background!AC61</f>
        <v>11</v>
      </c>
      <c r="AD61" s="63">
        <f>Background!AD61</f>
        <v>10</v>
      </c>
      <c r="AE61" s="63">
        <f>Background!AE61</f>
        <v>10</v>
      </c>
      <c r="AF61" s="63">
        <f>Background!AF61</f>
        <v>10</v>
      </c>
      <c r="AG61" s="63">
        <f>Background!AG61</f>
        <v>10</v>
      </c>
      <c r="AH61" s="63">
        <f>Background!AH61</f>
        <v>5</v>
      </c>
      <c r="AI61" s="63">
        <f>Background!AI61</f>
        <v>5</v>
      </c>
      <c r="AJ61" s="63">
        <f>Background!AJ61</f>
        <v>5</v>
      </c>
      <c r="AK61" s="63">
        <f>Background!AK61</f>
        <v>5</v>
      </c>
      <c r="AL61" s="63">
        <f>Background!AL61</f>
        <v>5</v>
      </c>
      <c r="AM61" s="63">
        <f>Background!AM61</f>
        <v>5</v>
      </c>
      <c r="AN61" s="63">
        <f>Background!AN61</f>
        <v>0</v>
      </c>
      <c r="AO61" s="63">
        <f>Background!AO61</f>
        <v>6</v>
      </c>
      <c r="AP61" s="63">
        <f>Background!AP61</f>
        <v>10</v>
      </c>
      <c r="AQ61" s="63">
        <f>Background!AQ61</f>
        <v>10</v>
      </c>
      <c r="AR61" s="63">
        <f>Background!AR61</f>
        <v>10</v>
      </c>
      <c r="AS61" s="63">
        <f>Background!AS61</f>
        <v>10</v>
      </c>
      <c r="AT61" s="63">
        <f>Background!AT61</f>
        <v>10</v>
      </c>
      <c r="AU61" s="63">
        <f>Background!AU61</f>
        <v>10</v>
      </c>
      <c r="AV61" s="63">
        <f>Background!AV61</f>
        <v>10</v>
      </c>
      <c r="AW61" s="63">
        <f>Background!AW61</f>
        <v>10</v>
      </c>
      <c r="AX61" s="63">
        <f>Background!AX61</f>
        <v>10</v>
      </c>
      <c r="AY61" s="63">
        <f>Background!AY61</f>
        <v>10</v>
      </c>
      <c r="AZ61" s="63">
        <f>Background!AZ61</f>
        <v>0</v>
      </c>
      <c r="BA61" s="63">
        <f>Background!BA61</f>
        <v>10</v>
      </c>
      <c r="BB61" s="63">
        <f>Background!BB61</f>
        <v>10</v>
      </c>
      <c r="BC61" s="63">
        <f>Background!BC61</f>
        <v>10</v>
      </c>
      <c r="BD61" s="64">
        <f>Background!BD61</f>
        <v>5</v>
      </c>
    </row>
    <row r="62" spans="1:56" s="76" customFormat="1" ht="20.100000000000001" customHeight="1" thickBot="1" x14ac:dyDescent="0.3">
      <c r="A62" s="147"/>
      <c r="B62" s="141" t="s">
        <v>83</v>
      </c>
      <c r="C62" s="142"/>
      <c r="D62" s="80" t="s">
        <v>90</v>
      </c>
      <c r="E62" s="81">
        <v>10</v>
      </c>
      <c r="F62" s="72">
        <f>Background!F62</f>
        <v>7.1428571428571432</v>
      </c>
      <c r="G62" s="72">
        <f>Background!G62</f>
        <v>8.5714285714285712</v>
      </c>
      <c r="H62" s="72">
        <f>Background!H62</f>
        <v>7.1428571428571432</v>
      </c>
      <c r="I62" s="72">
        <f>Background!I62</f>
        <v>7.1428571428571432</v>
      </c>
      <c r="J62" s="72">
        <f>Background!J62</f>
        <v>8.5714285714285712</v>
      </c>
      <c r="K62" s="72">
        <f>Background!K62</f>
        <v>3.5714285714285716</v>
      </c>
      <c r="L62" s="72">
        <f>Background!L62</f>
        <v>7.8571428571428577</v>
      </c>
      <c r="M62" s="72">
        <f>Background!M62</f>
        <v>7.8571428571428577</v>
      </c>
      <c r="N62" s="72">
        <f>Background!N62</f>
        <v>7.8571428571428577</v>
      </c>
      <c r="O62" s="72">
        <f>Background!O62</f>
        <v>3.5714285714285716</v>
      </c>
      <c r="P62" s="72">
        <f>Background!P62</f>
        <v>7.1428571428571432</v>
      </c>
      <c r="Q62" s="72">
        <f>Background!Q62</f>
        <v>7.1428571428571432</v>
      </c>
      <c r="R62" s="72">
        <f>Background!R62</f>
        <v>7.1428571428571432</v>
      </c>
      <c r="S62" s="72">
        <f>Background!S62</f>
        <v>7.1428571428571432</v>
      </c>
      <c r="T62" s="72">
        <f>Background!T62</f>
        <v>7.1428571428571432</v>
      </c>
      <c r="U62" s="72">
        <f>Background!U62</f>
        <v>3.5714285714285716</v>
      </c>
      <c r="V62" s="72">
        <f>Background!V62</f>
        <v>7.1428571428571432</v>
      </c>
      <c r="W62" s="72">
        <f>Background!W62</f>
        <v>7.1428571428571432</v>
      </c>
      <c r="X62" s="72">
        <f>Background!X62</f>
        <v>3.5714285714285716</v>
      </c>
      <c r="Y62" s="72">
        <f>Background!Y62</f>
        <v>7.1428571428571432</v>
      </c>
      <c r="Z62" s="72">
        <f>Background!Z62</f>
        <v>4.2857142857142856</v>
      </c>
      <c r="AA62" s="72">
        <f>Background!AA62</f>
        <v>7.1428571428571432</v>
      </c>
      <c r="AB62" s="72">
        <f>Background!AB62</f>
        <v>7.1428571428571432</v>
      </c>
      <c r="AC62" s="72">
        <f>Background!AC62</f>
        <v>7.8571428571428577</v>
      </c>
      <c r="AD62" s="72">
        <f>Background!AD62</f>
        <v>7.1428571428571432</v>
      </c>
      <c r="AE62" s="72">
        <f>Background!AE62</f>
        <v>7.1428571428571432</v>
      </c>
      <c r="AF62" s="72">
        <f>Background!AF62</f>
        <v>7.1428571428571432</v>
      </c>
      <c r="AG62" s="72">
        <f>Background!AG62</f>
        <v>7.1428571428571432</v>
      </c>
      <c r="AH62" s="72">
        <f>Background!AH62</f>
        <v>3.5714285714285716</v>
      </c>
      <c r="AI62" s="72">
        <f>Background!AI62</f>
        <v>3.5714285714285716</v>
      </c>
      <c r="AJ62" s="72">
        <f>Background!AJ62</f>
        <v>3.5714285714285716</v>
      </c>
      <c r="AK62" s="72">
        <f>Background!AK62</f>
        <v>3.5714285714285716</v>
      </c>
      <c r="AL62" s="72">
        <f>Background!AL62</f>
        <v>3.5714285714285716</v>
      </c>
      <c r="AM62" s="72">
        <f>Background!AM62</f>
        <v>3.5714285714285716</v>
      </c>
      <c r="AN62" s="72">
        <f>Background!AN62</f>
        <v>0</v>
      </c>
      <c r="AO62" s="72">
        <f>Background!AO62</f>
        <v>4.2857142857142856</v>
      </c>
      <c r="AP62" s="72">
        <f>Background!AP62</f>
        <v>7.1428571428571432</v>
      </c>
      <c r="AQ62" s="72">
        <f>Background!AQ62</f>
        <v>7.1428571428571432</v>
      </c>
      <c r="AR62" s="72">
        <f>Background!AR62</f>
        <v>7.1428571428571432</v>
      </c>
      <c r="AS62" s="72">
        <f>Background!AS62</f>
        <v>7.1428571428571432</v>
      </c>
      <c r="AT62" s="72">
        <f>Background!AT62</f>
        <v>7.1428571428571432</v>
      </c>
      <c r="AU62" s="72">
        <f>Background!AU62</f>
        <v>7.1428571428571432</v>
      </c>
      <c r="AV62" s="72">
        <f>Background!AV62</f>
        <v>7.1428571428571432</v>
      </c>
      <c r="AW62" s="72">
        <f>Background!AW62</f>
        <v>7.1428571428571432</v>
      </c>
      <c r="AX62" s="72">
        <f>Background!AX62</f>
        <v>7.1428571428571432</v>
      </c>
      <c r="AY62" s="72">
        <f>Background!AY62</f>
        <v>7.1428571428571432</v>
      </c>
      <c r="AZ62" s="72">
        <f>Background!AZ62</f>
        <v>0</v>
      </c>
      <c r="BA62" s="72">
        <f>Background!BA62</f>
        <v>7.1428571428571432</v>
      </c>
      <c r="BB62" s="72">
        <f>Background!BB62</f>
        <v>7.1428571428571432</v>
      </c>
      <c r="BC62" s="72">
        <f>Background!BC62</f>
        <v>7.1428571428571432</v>
      </c>
      <c r="BD62" s="82">
        <f>Background!BD62</f>
        <v>3.5714285714285716</v>
      </c>
    </row>
    <row r="63" spans="1:56" s="10" customFormat="1" ht="30" customHeight="1" x14ac:dyDescent="0.25">
      <c r="A63" s="145">
        <v>8</v>
      </c>
      <c r="B63" s="148" t="s">
        <v>75</v>
      </c>
      <c r="C63" s="149"/>
      <c r="D63" s="48">
        <v>10</v>
      </c>
      <c r="E63" s="85">
        <v>10</v>
      </c>
      <c r="F63" s="67" t="s">
        <v>105</v>
      </c>
      <c r="G63" s="67" t="s">
        <v>108</v>
      </c>
      <c r="H63" s="67" t="s">
        <v>105</v>
      </c>
      <c r="I63" s="67" t="s">
        <v>105</v>
      </c>
      <c r="J63" s="67" t="s">
        <v>108</v>
      </c>
      <c r="K63" s="96" t="s">
        <v>108</v>
      </c>
      <c r="L63" s="67" t="s">
        <v>105</v>
      </c>
      <c r="M63" s="67" t="s">
        <v>105</v>
      </c>
      <c r="N63" s="67" t="s">
        <v>105</v>
      </c>
      <c r="O63" s="67" t="s">
        <v>108</v>
      </c>
      <c r="P63" s="67" t="s">
        <v>105</v>
      </c>
      <c r="Q63" s="67" t="s">
        <v>108</v>
      </c>
      <c r="R63" s="67" t="s">
        <v>105</v>
      </c>
      <c r="S63" s="67" t="s">
        <v>105</v>
      </c>
      <c r="T63" s="67" t="s">
        <v>105</v>
      </c>
      <c r="U63" s="67" t="s">
        <v>105</v>
      </c>
      <c r="V63" s="67" t="s">
        <v>108</v>
      </c>
      <c r="W63" s="67" t="s">
        <v>108</v>
      </c>
      <c r="X63" s="67" t="s">
        <v>105</v>
      </c>
      <c r="Y63" s="67" t="s">
        <v>108</v>
      </c>
      <c r="Z63" s="67" t="s">
        <v>108</v>
      </c>
      <c r="AA63" s="67" t="s">
        <v>105</v>
      </c>
      <c r="AB63" s="67" t="s">
        <v>105</v>
      </c>
      <c r="AC63" s="67" t="s">
        <v>105</v>
      </c>
      <c r="AD63" s="67" t="s">
        <v>105</v>
      </c>
      <c r="AE63" s="67" t="s">
        <v>105</v>
      </c>
      <c r="AF63" s="67" t="s">
        <v>105</v>
      </c>
      <c r="AG63" s="67" t="s">
        <v>105</v>
      </c>
      <c r="AH63" s="67" t="s">
        <v>105</v>
      </c>
      <c r="AI63" s="67" t="s">
        <v>105</v>
      </c>
      <c r="AJ63" s="67" t="s">
        <v>105</v>
      </c>
      <c r="AK63" s="67" t="s">
        <v>108</v>
      </c>
      <c r="AL63" s="67" t="s">
        <v>108</v>
      </c>
      <c r="AM63" s="67" t="s">
        <v>105</v>
      </c>
      <c r="AN63" s="67" t="s">
        <v>105</v>
      </c>
      <c r="AO63" s="67" t="s">
        <v>108</v>
      </c>
      <c r="AP63" s="67" t="s">
        <v>105</v>
      </c>
      <c r="AQ63" s="67" t="s">
        <v>104</v>
      </c>
      <c r="AR63" s="67" t="s">
        <v>105</v>
      </c>
      <c r="AS63" s="67" t="s">
        <v>108</v>
      </c>
      <c r="AT63" s="67" t="s">
        <v>108</v>
      </c>
      <c r="AU63" s="67" t="s">
        <v>105</v>
      </c>
      <c r="AV63" s="67" t="s">
        <v>105</v>
      </c>
      <c r="AW63" s="67" t="s">
        <v>108</v>
      </c>
      <c r="AX63" s="67" t="s">
        <v>105</v>
      </c>
      <c r="AY63" s="67" t="s">
        <v>105</v>
      </c>
      <c r="AZ63" s="67" t="s">
        <v>105</v>
      </c>
      <c r="BA63" s="67" t="s">
        <v>108</v>
      </c>
      <c r="BB63" s="67" t="s">
        <v>105</v>
      </c>
      <c r="BC63" s="67" t="s">
        <v>108</v>
      </c>
      <c r="BD63" s="68" t="s">
        <v>105</v>
      </c>
    </row>
    <row r="64" spans="1:56" s="10" customFormat="1" ht="20.100000000000001" customHeight="1" x14ac:dyDescent="0.25">
      <c r="A64" s="146"/>
      <c r="B64" s="139" t="s">
        <v>82</v>
      </c>
      <c r="C64" s="140"/>
      <c r="D64" s="45">
        <v>10</v>
      </c>
      <c r="E64" s="78" t="s">
        <v>90</v>
      </c>
      <c r="F64" s="63">
        <f>Background!F64</f>
        <v>0</v>
      </c>
      <c r="G64" s="63">
        <f>Background!G64</f>
        <v>5</v>
      </c>
      <c r="H64" s="63">
        <f>Background!H64</f>
        <v>0</v>
      </c>
      <c r="I64" s="63">
        <f>Background!I64</f>
        <v>0</v>
      </c>
      <c r="J64" s="63">
        <f>Background!J64</f>
        <v>5</v>
      </c>
      <c r="K64" s="94">
        <f>Background!K64</f>
        <v>5</v>
      </c>
      <c r="L64" s="63">
        <f>Background!L64</f>
        <v>0</v>
      </c>
      <c r="M64" s="63">
        <f>Background!M64</f>
        <v>0</v>
      </c>
      <c r="N64" s="63">
        <f>Background!N64</f>
        <v>0</v>
      </c>
      <c r="O64" s="63">
        <f>Background!O64</f>
        <v>5</v>
      </c>
      <c r="P64" s="63">
        <f>Background!P64</f>
        <v>0</v>
      </c>
      <c r="Q64" s="63">
        <f>Background!Q64</f>
        <v>5</v>
      </c>
      <c r="R64" s="63">
        <f>Background!R64</f>
        <v>0</v>
      </c>
      <c r="S64" s="63">
        <f>Background!S64</f>
        <v>0</v>
      </c>
      <c r="T64" s="63">
        <f>Background!T64</f>
        <v>0</v>
      </c>
      <c r="U64" s="63">
        <f>Background!U64</f>
        <v>0</v>
      </c>
      <c r="V64" s="63">
        <f>Background!V64</f>
        <v>5</v>
      </c>
      <c r="W64" s="63">
        <f>Background!W64</f>
        <v>5</v>
      </c>
      <c r="X64" s="63">
        <f>Background!X64</f>
        <v>0</v>
      </c>
      <c r="Y64" s="63">
        <f>Background!Y64</f>
        <v>5</v>
      </c>
      <c r="Z64" s="63">
        <f>Background!Z64</f>
        <v>5</v>
      </c>
      <c r="AA64" s="63">
        <f>Background!AA64</f>
        <v>0</v>
      </c>
      <c r="AB64" s="63">
        <f>Background!AB64</f>
        <v>0</v>
      </c>
      <c r="AC64" s="63">
        <f>Background!AC64</f>
        <v>0</v>
      </c>
      <c r="AD64" s="63">
        <f>Background!AD64</f>
        <v>0</v>
      </c>
      <c r="AE64" s="63">
        <f>Background!AE64</f>
        <v>0</v>
      </c>
      <c r="AF64" s="63">
        <f>Background!AF64</f>
        <v>0</v>
      </c>
      <c r="AG64" s="63">
        <f>Background!AG64</f>
        <v>0</v>
      </c>
      <c r="AH64" s="63">
        <f>Background!AH64</f>
        <v>0</v>
      </c>
      <c r="AI64" s="63">
        <f>Background!AI64</f>
        <v>0</v>
      </c>
      <c r="AJ64" s="63">
        <f>Background!AJ64</f>
        <v>0</v>
      </c>
      <c r="AK64" s="63">
        <f>Background!AK64</f>
        <v>5</v>
      </c>
      <c r="AL64" s="63">
        <f>Background!AL64</f>
        <v>5</v>
      </c>
      <c r="AM64" s="63">
        <f>Background!AM64</f>
        <v>0</v>
      </c>
      <c r="AN64" s="63">
        <f>Background!AN64</f>
        <v>0</v>
      </c>
      <c r="AO64" s="63">
        <f>Background!AO64</f>
        <v>5</v>
      </c>
      <c r="AP64" s="63">
        <f>Background!AP64</f>
        <v>0</v>
      </c>
      <c r="AQ64" s="63">
        <f>Background!AQ64</f>
        <v>10</v>
      </c>
      <c r="AR64" s="63">
        <f>Background!AR64</f>
        <v>0</v>
      </c>
      <c r="AS64" s="63">
        <f>Background!AS64</f>
        <v>5</v>
      </c>
      <c r="AT64" s="63">
        <f>Background!AT64</f>
        <v>5</v>
      </c>
      <c r="AU64" s="63">
        <f>Background!AU64</f>
        <v>0</v>
      </c>
      <c r="AV64" s="63">
        <f>Background!AV64</f>
        <v>0</v>
      </c>
      <c r="AW64" s="63">
        <f>Background!AW64</f>
        <v>5</v>
      </c>
      <c r="AX64" s="63">
        <f>Background!AX64</f>
        <v>0</v>
      </c>
      <c r="AY64" s="63">
        <f>Background!AY64</f>
        <v>0</v>
      </c>
      <c r="AZ64" s="63">
        <f>Background!AZ64</f>
        <v>0</v>
      </c>
      <c r="BA64" s="63">
        <f>Background!BA64</f>
        <v>5</v>
      </c>
      <c r="BB64" s="63">
        <f>Background!BB64</f>
        <v>0</v>
      </c>
      <c r="BC64" s="63">
        <f>Background!BC64</f>
        <v>5</v>
      </c>
      <c r="BD64" s="64">
        <f>Background!BD64</f>
        <v>0</v>
      </c>
    </row>
    <row r="65" spans="1:56" s="10" customFormat="1" ht="20.100000000000001" customHeight="1" thickBot="1" x14ac:dyDescent="0.3">
      <c r="A65" s="147"/>
      <c r="B65" s="143" t="s">
        <v>83</v>
      </c>
      <c r="C65" s="144"/>
      <c r="D65" s="60" t="s">
        <v>90</v>
      </c>
      <c r="E65" s="81">
        <v>10</v>
      </c>
      <c r="F65" s="65">
        <f>Background!F65</f>
        <v>0</v>
      </c>
      <c r="G65" s="65">
        <f>Background!G65</f>
        <v>5</v>
      </c>
      <c r="H65" s="65">
        <f>Background!H65</f>
        <v>0</v>
      </c>
      <c r="I65" s="65">
        <f>Background!I65</f>
        <v>0</v>
      </c>
      <c r="J65" s="65">
        <f>Background!J65</f>
        <v>5</v>
      </c>
      <c r="K65" s="95">
        <f>Background!K65</f>
        <v>5</v>
      </c>
      <c r="L65" s="65">
        <f>Background!L65</f>
        <v>0</v>
      </c>
      <c r="M65" s="65">
        <f>Background!M65</f>
        <v>0</v>
      </c>
      <c r="N65" s="65">
        <f>Background!N65</f>
        <v>0</v>
      </c>
      <c r="O65" s="65">
        <f>Background!O65</f>
        <v>5</v>
      </c>
      <c r="P65" s="65">
        <f>Background!P65</f>
        <v>0</v>
      </c>
      <c r="Q65" s="65">
        <f>Background!Q65</f>
        <v>5</v>
      </c>
      <c r="R65" s="65">
        <f>Background!R65</f>
        <v>0</v>
      </c>
      <c r="S65" s="65">
        <f>Background!S65</f>
        <v>0</v>
      </c>
      <c r="T65" s="65">
        <f>Background!T65</f>
        <v>0</v>
      </c>
      <c r="U65" s="65">
        <f>Background!U65</f>
        <v>0</v>
      </c>
      <c r="V65" s="65">
        <f>Background!V65</f>
        <v>5</v>
      </c>
      <c r="W65" s="65">
        <f>Background!W65</f>
        <v>5</v>
      </c>
      <c r="X65" s="65">
        <f>Background!X65</f>
        <v>0</v>
      </c>
      <c r="Y65" s="65">
        <f>Background!Y65</f>
        <v>5</v>
      </c>
      <c r="Z65" s="65">
        <f>Background!Z65</f>
        <v>5</v>
      </c>
      <c r="AA65" s="65">
        <f>Background!AA65</f>
        <v>0</v>
      </c>
      <c r="AB65" s="65">
        <f>Background!AB65</f>
        <v>0</v>
      </c>
      <c r="AC65" s="65">
        <f>Background!AC65</f>
        <v>0</v>
      </c>
      <c r="AD65" s="65">
        <f>Background!AD65</f>
        <v>0</v>
      </c>
      <c r="AE65" s="65">
        <f>Background!AE65</f>
        <v>0</v>
      </c>
      <c r="AF65" s="65">
        <f>Background!AF65</f>
        <v>0</v>
      </c>
      <c r="AG65" s="65">
        <f>Background!AG65</f>
        <v>0</v>
      </c>
      <c r="AH65" s="65">
        <f>Background!AH65</f>
        <v>0</v>
      </c>
      <c r="AI65" s="65">
        <f>Background!AI65</f>
        <v>0</v>
      </c>
      <c r="AJ65" s="65">
        <f>Background!AJ65</f>
        <v>0</v>
      </c>
      <c r="AK65" s="65">
        <f>Background!AK65</f>
        <v>5</v>
      </c>
      <c r="AL65" s="65">
        <f>Background!AL65</f>
        <v>5</v>
      </c>
      <c r="AM65" s="65">
        <f>Background!AM65</f>
        <v>0</v>
      </c>
      <c r="AN65" s="65">
        <f>Background!AN65</f>
        <v>0</v>
      </c>
      <c r="AO65" s="65">
        <f>Background!AO65</f>
        <v>5</v>
      </c>
      <c r="AP65" s="65">
        <f>Background!AP65</f>
        <v>0</v>
      </c>
      <c r="AQ65" s="65">
        <f>Background!AQ65</f>
        <v>10</v>
      </c>
      <c r="AR65" s="65">
        <f>Background!AR65</f>
        <v>0</v>
      </c>
      <c r="AS65" s="65">
        <f>Background!AS65</f>
        <v>5</v>
      </c>
      <c r="AT65" s="65">
        <f>Background!AT65</f>
        <v>5</v>
      </c>
      <c r="AU65" s="65">
        <f>Background!AU65</f>
        <v>0</v>
      </c>
      <c r="AV65" s="65">
        <f>Background!AV65</f>
        <v>0</v>
      </c>
      <c r="AW65" s="65">
        <f>Background!AW65</f>
        <v>5</v>
      </c>
      <c r="AX65" s="65">
        <f>Background!AX65</f>
        <v>0</v>
      </c>
      <c r="AY65" s="65">
        <f>Background!AY65</f>
        <v>0</v>
      </c>
      <c r="AZ65" s="65">
        <f>Background!AZ65</f>
        <v>0</v>
      </c>
      <c r="BA65" s="65">
        <f>Background!BA65</f>
        <v>5</v>
      </c>
      <c r="BB65" s="65">
        <f>Background!BB65</f>
        <v>0</v>
      </c>
      <c r="BC65" s="65">
        <f>Background!BC65</f>
        <v>5</v>
      </c>
      <c r="BD65" s="66">
        <f>Background!BD65</f>
        <v>0</v>
      </c>
    </row>
    <row r="66" spans="1:56" x14ac:dyDescent="0.25">
      <c r="A66" s="125"/>
      <c r="B66" s="121" t="s">
        <v>94</v>
      </c>
      <c r="C66" s="122"/>
      <c r="D66" s="69">
        <f>SUM(D18,D32,D38,D44,D50,D56,D61,D64)</f>
        <v>122</v>
      </c>
      <c r="E66" s="86" t="s">
        <v>90</v>
      </c>
      <c r="F66" s="70">
        <f t="shared" ref="F66:AK66" si="7">SUM(F64,F61,F56,F50,F44,F38,F32,F18)</f>
        <v>46</v>
      </c>
      <c r="G66" s="70">
        <f>SUM(G64,G61,G56,G50,G44,G38,G32,G18)</f>
        <v>84.5</v>
      </c>
      <c r="H66" s="70">
        <f t="shared" si="7"/>
        <v>40</v>
      </c>
      <c r="I66" s="70">
        <f t="shared" si="7"/>
        <v>82</v>
      </c>
      <c r="J66" s="70">
        <f t="shared" si="7"/>
        <v>91</v>
      </c>
      <c r="K66" s="97">
        <f t="shared" si="7"/>
        <v>78</v>
      </c>
      <c r="L66" s="70">
        <f t="shared" si="7"/>
        <v>57</v>
      </c>
      <c r="M66" s="70">
        <f t="shared" si="7"/>
        <v>91</v>
      </c>
      <c r="N66" s="70">
        <f t="shared" si="7"/>
        <v>60.5</v>
      </c>
      <c r="O66" s="70">
        <f t="shared" si="7"/>
        <v>82</v>
      </c>
      <c r="P66" s="70">
        <f t="shared" si="7"/>
        <v>50</v>
      </c>
      <c r="Q66" s="70">
        <f t="shared" si="7"/>
        <v>77</v>
      </c>
      <c r="R66" s="70">
        <f t="shared" si="7"/>
        <v>22</v>
      </c>
      <c r="S66" s="70">
        <f t="shared" si="7"/>
        <v>66</v>
      </c>
      <c r="T66" s="70">
        <f t="shared" si="7"/>
        <v>35</v>
      </c>
      <c r="U66" s="70">
        <f t="shared" si="7"/>
        <v>51</v>
      </c>
      <c r="V66" s="70">
        <f t="shared" si="7"/>
        <v>86</v>
      </c>
      <c r="W66" s="70">
        <f t="shared" si="7"/>
        <v>88</v>
      </c>
      <c r="X66" s="70">
        <f t="shared" si="7"/>
        <v>58</v>
      </c>
      <c r="Y66" s="70">
        <f t="shared" si="7"/>
        <v>55</v>
      </c>
      <c r="Z66" s="70">
        <f t="shared" si="7"/>
        <v>72.5</v>
      </c>
      <c r="AA66" s="70">
        <f t="shared" si="7"/>
        <v>66</v>
      </c>
      <c r="AB66" s="70">
        <f t="shared" si="7"/>
        <v>34</v>
      </c>
      <c r="AC66" s="70">
        <f t="shared" si="7"/>
        <v>54.5</v>
      </c>
      <c r="AD66" s="70">
        <f t="shared" si="7"/>
        <v>42</v>
      </c>
      <c r="AE66" s="70">
        <f t="shared" si="7"/>
        <v>69</v>
      </c>
      <c r="AF66" s="70">
        <f t="shared" si="7"/>
        <v>65.5</v>
      </c>
      <c r="AG66" s="70">
        <f t="shared" si="7"/>
        <v>74</v>
      </c>
      <c r="AH66" s="70">
        <f t="shared" si="7"/>
        <v>75</v>
      </c>
      <c r="AI66" s="70">
        <f t="shared" si="7"/>
        <v>91</v>
      </c>
      <c r="AJ66" s="70">
        <f t="shared" si="7"/>
        <v>75</v>
      </c>
      <c r="AK66" s="70">
        <f t="shared" si="7"/>
        <v>50</v>
      </c>
      <c r="AL66" s="70">
        <f t="shared" ref="AL66:BD66" si="8">SUM(AL64,AL61,AL56,AL50,AL44,AL38,AL32,AL18)</f>
        <v>72</v>
      </c>
      <c r="AM66" s="70">
        <f t="shared" si="8"/>
        <v>56.5</v>
      </c>
      <c r="AN66" s="70">
        <f t="shared" si="8"/>
        <v>0</v>
      </c>
      <c r="AO66" s="70">
        <f t="shared" si="8"/>
        <v>75</v>
      </c>
      <c r="AP66" s="70">
        <f t="shared" si="8"/>
        <v>48</v>
      </c>
      <c r="AQ66" s="70">
        <f t="shared" si="8"/>
        <v>64</v>
      </c>
      <c r="AR66" s="70">
        <f t="shared" si="8"/>
        <v>60.5</v>
      </c>
      <c r="AS66" s="70">
        <f t="shared" si="8"/>
        <v>89</v>
      </c>
      <c r="AT66" s="70">
        <f t="shared" si="8"/>
        <v>78</v>
      </c>
      <c r="AU66" s="70">
        <f t="shared" si="8"/>
        <v>42</v>
      </c>
      <c r="AV66" s="70">
        <f t="shared" si="8"/>
        <v>60</v>
      </c>
      <c r="AW66" s="70">
        <f t="shared" si="8"/>
        <v>71</v>
      </c>
      <c r="AX66" s="70">
        <f t="shared" si="8"/>
        <v>34</v>
      </c>
      <c r="AY66" s="70">
        <f t="shared" si="8"/>
        <v>44</v>
      </c>
      <c r="AZ66" s="70">
        <f t="shared" si="8"/>
        <v>53</v>
      </c>
      <c r="BA66" s="70">
        <f t="shared" si="8"/>
        <v>97</v>
      </c>
      <c r="BB66" s="70">
        <f t="shared" si="8"/>
        <v>76</v>
      </c>
      <c r="BC66" s="70">
        <f t="shared" si="8"/>
        <v>77.5</v>
      </c>
      <c r="BD66" s="71">
        <f t="shared" si="8"/>
        <v>17</v>
      </c>
    </row>
    <row r="67" spans="1:56" s="87" customFormat="1" ht="15.75" thickBot="1" x14ac:dyDescent="0.3">
      <c r="A67" s="126"/>
      <c r="B67" s="123" t="s">
        <v>95</v>
      </c>
      <c r="C67" s="124"/>
      <c r="D67" s="88" t="s">
        <v>90</v>
      </c>
      <c r="E67" s="89">
        <f>SUM(E65,E62,E57,E51,E45,E39,E33,E19)</f>
        <v>80</v>
      </c>
      <c r="F67" s="73">
        <f t="shared" ref="F67:AK67" si="9">SUM(F65,F62,F57,F51,F45,F39,F33,F19)</f>
        <v>27.976190476190474</v>
      </c>
      <c r="G67" s="73">
        <f t="shared" si="9"/>
        <v>55.279761904761905</v>
      </c>
      <c r="H67" s="73">
        <f t="shared" si="9"/>
        <v>22.142857142857142</v>
      </c>
      <c r="I67" s="73">
        <f t="shared" si="9"/>
        <v>52.976190476190474</v>
      </c>
      <c r="J67" s="73">
        <f t="shared" si="9"/>
        <v>60.238095238095234</v>
      </c>
      <c r="K67" s="73">
        <f>SUM(K65,K62,K57,K51,K45,K39,K33,K19)</f>
        <v>45.904761904761905</v>
      </c>
      <c r="L67" s="73">
        <f t="shared" si="9"/>
        <v>35.023809523809526</v>
      </c>
      <c r="M67" s="73">
        <f t="shared" si="9"/>
        <v>57.940476190476197</v>
      </c>
      <c r="N67" s="73">
        <f t="shared" si="9"/>
        <v>39.711309523809526</v>
      </c>
      <c r="O67" s="73">
        <f t="shared" si="9"/>
        <v>51.571428571428569</v>
      </c>
      <c r="P67" s="73">
        <f t="shared" si="9"/>
        <v>31.68452380952381</v>
      </c>
      <c r="Q67" s="73">
        <f t="shared" si="9"/>
        <v>51.476190476190474</v>
      </c>
      <c r="R67" s="73">
        <f t="shared" si="9"/>
        <v>13.142857142857142</v>
      </c>
      <c r="S67" s="73">
        <f t="shared" si="9"/>
        <v>43.809523809523803</v>
      </c>
      <c r="T67" s="73">
        <f t="shared" si="9"/>
        <v>22.642857142857142</v>
      </c>
      <c r="U67" s="73">
        <f t="shared" si="9"/>
        <v>32.196428571428569</v>
      </c>
      <c r="V67" s="73">
        <f t="shared" si="9"/>
        <v>57.309523809523803</v>
      </c>
      <c r="W67" s="73">
        <f t="shared" si="9"/>
        <v>58.976190476190474</v>
      </c>
      <c r="X67" s="73">
        <f t="shared" si="9"/>
        <v>38.571428571428569</v>
      </c>
      <c r="Y67" s="73">
        <f t="shared" si="9"/>
        <v>38.142857142857139</v>
      </c>
      <c r="Z67" s="73">
        <f t="shared" si="9"/>
        <v>45.139880952380949</v>
      </c>
      <c r="AA67" s="73">
        <f t="shared" si="9"/>
        <v>44.80952380952381</v>
      </c>
      <c r="AB67" s="73">
        <f t="shared" si="9"/>
        <v>22.517857142857142</v>
      </c>
      <c r="AC67" s="73">
        <f t="shared" si="9"/>
        <v>36.711309523809526</v>
      </c>
      <c r="AD67" s="73">
        <f t="shared" si="9"/>
        <v>32.142857142857139</v>
      </c>
      <c r="AE67" s="73">
        <f t="shared" si="9"/>
        <v>46.476190476190474</v>
      </c>
      <c r="AF67" s="73">
        <f t="shared" si="9"/>
        <v>42.913690476190474</v>
      </c>
      <c r="AG67" s="73">
        <f t="shared" si="9"/>
        <v>48.309523809523803</v>
      </c>
      <c r="AH67" s="73">
        <f t="shared" si="9"/>
        <v>43.404761904761905</v>
      </c>
      <c r="AI67" s="73">
        <f t="shared" si="9"/>
        <v>53.779761904761905</v>
      </c>
      <c r="AJ67" s="73">
        <f t="shared" si="9"/>
        <v>46.946428571428569</v>
      </c>
      <c r="AK67" s="73">
        <f t="shared" si="9"/>
        <v>28.571428571428569</v>
      </c>
      <c r="AL67" s="73">
        <f t="shared" ref="AL67:BD67" si="10">SUM(AL65,AL62,AL57,AL51,AL45,AL39,AL33,AL19)</f>
        <v>44.904761904761905</v>
      </c>
      <c r="AM67" s="73">
        <f t="shared" si="10"/>
        <v>33.342261904761898</v>
      </c>
      <c r="AN67" s="73">
        <f t="shared" si="10"/>
        <v>0</v>
      </c>
      <c r="AO67" s="73">
        <f t="shared" si="10"/>
        <v>48.785714285714285</v>
      </c>
      <c r="AP67" s="73">
        <f t="shared" si="10"/>
        <v>33.851190476190474</v>
      </c>
      <c r="AQ67" s="73">
        <f t="shared" si="10"/>
        <v>43.80952380952381</v>
      </c>
      <c r="AR67" s="73">
        <f t="shared" si="10"/>
        <v>40.830357142857139</v>
      </c>
      <c r="AS67" s="73">
        <f t="shared" si="10"/>
        <v>60.142857142857139</v>
      </c>
      <c r="AT67" s="73">
        <f t="shared" si="10"/>
        <v>51.976190476190474</v>
      </c>
      <c r="AU67" s="73">
        <f t="shared" si="10"/>
        <v>27.101190476190474</v>
      </c>
      <c r="AV67" s="73">
        <f t="shared" si="10"/>
        <v>39.68452380952381</v>
      </c>
      <c r="AW67" s="73">
        <f t="shared" si="10"/>
        <v>49.809523809523803</v>
      </c>
      <c r="AX67" s="73">
        <f t="shared" si="10"/>
        <v>25.142857142857142</v>
      </c>
      <c r="AY67" s="73">
        <f t="shared" si="10"/>
        <v>29.642857142857142</v>
      </c>
      <c r="AZ67" s="73">
        <f t="shared" si="10"/>
        <v>27.625</v>
      </c>
      <c r="BA67" s="73">
        <f t="shared" si="10"/>
        <v>62.142857142857139</v>
      </c>
      <c r="BB67" s="73">
        <f t="shared" si="10"/>
        <v>50.476190476190474</v>
      </c>
      <c r="BC67" s="73">
        <f t="shared" si="10"/>
        <v>45.247023809523803</v>
      </c>
      <c r="BD67" s="90">
        <f t="shared" si="10"/>
        <v>9.5714285714285712</v>
      </c>
    </row>
    <row r="68" spans="1:56" ht="15.75" thickBot="1" x14ac:dyDescent="0.3">
      <c r="A68" s="101"/>
      <c r="B68" s="105" t="s">
        <v>97</v>
      </c>
      <c r="C68" s="105"/>
      <c r="D68" s="102"/>
      <c r="E68" s="103"/>
      <c r="F68" s="104">
        <f t="shared" ref="F68:O68" si="11">(F67/80)</f>
        <v>0.34970238095238093</v>
      </c>
      <c r="G68" s="104">
        <f t="shared" si="11"/>
        <v>0.69099702380952377</v>
      </c>
      <c r="H68" s="104">
        <f t="shared" si="11"/>
        <v>0.2767857142857143</v>
      </c>
      <c r="I68" s="104">
        <f t="shared" si="11"/>
        <v>0.66220238095238093</v>
      </c>
      <c r="J68" s="104">
        <f t="shared" si="11"/>
        <v>0.75297619047619047</v>
      </c>
      <c r="K68" s="104">
        <f t="shared" si="11"/>
        <v>0.57380952380952377</v>
      </c>
      <c r="L68" s="104">
        <f t="shared" si="11"/>
        <v>0.43779761904761905</v>
      </c>
      <c r="M68" s="104">
        <f t="shared" si="11"/>
        <v>0.72425595238095242</v>
      </c>
      <c r="N68" s="104">
        <f t="shared" si="11"/>
        <v>0.49639136904761905</v>
      </c>
      <c r="O68" s="104">
        <f t="shared" si="11"/>
        <v>0.64464285714285707</v>
      </c>
      <c r="P68" s="104">
        <f>(P67/80)</f>
        <v>0.39605654761904763</v>
      </c>
      <c r="Q68" s="104">
        <f t="shared" ref="Q68:BD68" si="12">(Q67/80)</f>
        <v>0.64345238095238089</v>
      </c>
      <c r="R68" s="104">
        <f t="shared" si="12"/>
        <v>0.16428571428571428</v>
      </c>
      <c r="S68" s="104">
        <f t="shared" si="12"/>
        <v>0.54761904761904756</v>
      </c>
      <c r="T68" s="104">
        <f t="shared" si="12"/>
        <v>0.28303571428571428</v>
      </c>
      <c r="U68" s="104">
        <f t="shared" si="12"/>
        <v>0.40245535714285713</v>
      </c>
      <c r="V68" s="104">
        <f t="shared" si="12"/>
        <v>0.71636904761904752</v>
      </c>
      <c r="W68" s="104">
        <f t="shared" si="12"/>
        <v>0.73720238095238089</v>
      </c>
      <c r="X68" s="104">
        <f t="shared" si="12"/>
        <v>0.4821428571428571</v>
      </c>
      <c r="Y68" s="104">
        <f t="shared" si="12"/>
        <v>0.47678571428571426</v>
      </c>
      <c r="Z68" s="104">
        <f t="shared" si="12"/>
        <v>0.56424851190476188</v>
      </c>
      <c r="AA68" s="104">
        <f t="shared" si="12"/>
        <v>0.56011904761904763</v>
      </c>
      <c r="AB68" s="104">
        <f t="shared" si="12"/>
        <v>0.28147321428571426</v>
      </c>
      <c r="AC68" s="104">
        <f t="shared" si="12"/>
        <v>0.45889136904761907</v>
      </c>
      <c r="AD68" s="104">
        <f t="shared" si="12"/>
        <v>0.40178571428571425</v>
      </c>
      <c r="AE68" s="104">
        <f t="shared" si="12"/>
        <v>0.58095238095238089</v>
      </c>
      <c r="AF68" s="104">
        <f t="shared" si="12"/>
        <v>0.53642113095238098</v>
      </c>
      <c r="AG68" s="104">
        <f t="shared" si="12"/>
        <v>0.60386904761904758</v>
      </c>
      <c r="AH68" s="104">
        <f t="shared" si="12"/>
        <v>0.54255952380952377</v>
      </c>
      <c r="AI68" s="104">
        <f t="shared" si="12"/>
        <v>0.67224702380952384</v>
      </c>
      <c r="AJ68" s="104">
        <f t="shared" si="12"/>
        <v>0.58683035714285714</v>
      </c>
      <c r="AK68" s="104">
        <f t="shared" si="12"/>
        <v>0.3571428571428571</v>
      </c>
      <c r="AL68" s="104">
        <f t="shared" si="12"/>
        <v>0.56130952380952381</v>
      </c>
      <c r="AM68" s="104">
        <f t="shared" si="12"/>
        <v>0.4167782738095237</v>
      </c>
      <c r="AN68" s="104">
        <f t="shared" si="12"/>
        <v>0</v>
      </c>
      <c r="AO68" s="104">
        <f t="shared" si="12"/>
        <v>0.60982142857142851</v>
      </c>
      <c r="AP68" s="104">
        <f t="shared" si="12"/>
        <v>0.42313988095238092</v>
      </c>
      <c r="AQ68" s="104">
        <f t="shared" si="12"/>
        <v>0.54761904761904767</v>
      </c>
      <c r="AR68" s="104">
        <f t="shared" si="12"/>
        <v>0.51037946428571423</v>
      </c>
      <c r="AS68" s="104">
        <f t="shared" si="12"/>
        <v>0.75178571428571428</v>
      </c>
      <c r="AT68" s="104">
        <f t="shared" si="12"/>
        <v>0.64970238095238098</v>
      </c>
      <c r="AU68" s="104">
        <f t="shared" si="12"/>
        <v>0.33876488095238094</v>
      </c>
      <c r="AV68" s="104">
        <f t="shared" si="12"/>
        <v>0.49605654761904761</v>
      </c>
      <c r="AW68" s="104">
        <f t="shared" si="12"/>
        <v>0.62261904761904752</v>
      </c>
      <c r="AX68" s="104">
        <f t="shared" si="12"/>
        <v>0.31428571428571428</v>
      </c>
      <c r="AY68" s="104">
        <f t="shared" si="12"/>
        <v>0.3705357142857143</v>
      </c>
      <c r="AZ68" s="104">
        <f t="shared" si="12"/>
        <v>0.34531250000000002</v>
      </c>
      <c r="BA68" s="104">
        <f t="shared" si="12"/>
        <v>0.77678571428571419</v>
      </c>
      <c r="BB68" s="104">
        <f t="shared" si="12"/>
        <v>0.63095238095238093</v>
      </c>
      <c r="BC68" s="104">
        <f t="shared" si="12"/>
        <v>0.56558779761904754</v>
      </c>
      <c r="BD68" s="104">
        <f t="shared" si="12"/>
        <v>0.11964285714285713</v>
      </c>
    </row>
  </sheetData>
  <mergeCells count="1123">
    <mergeCell ref="A40:A45"/>
    <mergeCell ref="A46:A51"/>
    <mergeCell ref="BA54:BA55"/>
    <mergeCell ref="BB54:BB55"/>
    <mergeCell ref="BC54:BC55"/>
    <mergeCell ref="BD54:BD55"/>
    <mergeCell ref="B56:C56"/>
    <mergeCell ref="B57:C57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63:A65"/>
    <mergeCell ref="B63:C63"/>
    <mergeCell ref="B64:C64"/>
    <mergeCell ref="B65:C65"/>
    <mergeCell ref="A52:A57"/>
    <mergeCell ref="A58:A62"/>
    <mergeCell ref="B58:C58"/>
    <mergeCell ref="B59:C59"/>
    <mergeCell ref="B60:C60"/>
    <mergeCell ref="B61:C61"/>
    <mergeCell ref="B62:C62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B52:B55"/>
    <mergeCell ref="C52:C53"/>
    <mergeCell ref="D52:D53"/>
    <mergeCell ref="BC52:BC53"/>
    <mergeCell ref="BD52:BD53"/>
    <mergeCell ref="C54:C55"/>
    <mergeCell ref="D54:D55"/>
    <mergeCell ref="E54:E55"/>
    <mergeCell ref="F54:F55"/>
    <mergeCell ref="G54:G55"/>
    <mergeCell ref="H54:H55"/>
    <mergeCell ref="I54:I55"/>
    <mergeCell ref="J54:J55"/>
    <mergeCell ref="AW52:AW53"/>
    <mergeCell ref="AX52:AX53"/>
    <mergeCell ref="AY52:AY53"/>
    <mergeCell ref="AZ52:AZ53"/>
    <mergeCell ref="BA52:BA53"/>
    <mergeCell ref="BB52:BB53"/>
    <mergeCell ref="AQ52:AQ53"/>
    <mergeCell ref="AR52:AR53"/>
    <mergeCell ref="AS52:AS53"/>
    <mergeCell ref="AT52:AT53"/>
    <mergeCell ref="AU52:AU53"/>
    <mergeCell ref="AV52:AV53"/>
    <mergeCell ref="AK52:AK53"/>
    <mergeCell ref="AL52:AL53"/>
    <mergeCell ref="AM52:AM53"/>
    <mergeCell ref="AN52:AN53"/>
    <mergeCell ref="AL54:AL55"/>
    <mergeCell ref="AM54:AM55"/>
    <mergeCell ref="AN54:AN55"/>
    <mergeCell ref="AC54:AC55"/>
    <mergeCell ref="AD54:AD55"/>
    <mergeCell ref="AE54:AE55"/>
    <mergeCell ref="AO52:AO53"/>
    <mergeCell ref="AP52:AP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BA48:BA49"/>
    <mergeCell ref="BB48:BB49"/>
    <mergeCell ref="BC48:BC49"/>
    <mergeCell ref="BD48:BD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B48:AB49"/>
    <mergeCell ref="Q48:Q49"/>
    <mergeCell ref="R48:R49"/>
    <mergeCell ref="S48:S49"/>
    <mergeCell ref="T48:T49"/>
    <mergeCell ref="U48:U49"/>
    <mergeCell ref="V48:V49"/>
    <mergeCell ref="E52:E53"/>
    <mergeCell ref="F52:F53"/>
    <mergeCell ref="K54:K55"/>
    <mergeCell ref="L54:L55"/>
    <mergeCell ref="M54:M55"/>
    <mergeCell ref="N54:N55"/>
    <mergeCell ref="O54:O55"/>
    <mergeCell ref="P54:P55"/>
    <mergeCell ref="B50:C50"/>
    <mergeCell ref="B51:C51"/>
    <mergeCell ref="Q54:Q55"/>
    <mergeCell ref="R54:R55"/>
    <mergeCell ref="S54:S55"/>
    <mergeCell ref="T54:T55"/>
    <mergeCell ref="U54:U55"/>
    <mergeCell ref="V54:V55"/>
    <mergeCell ref="BC46:BC47"/>
    <mergeCell ref="BD46:BD47"/>
    <mergeCell ref="C48:C49"/>
    <mergeCell ref="D48:D49"/>
    <mergeCell ref="E48:E49"/>
    <mergeCell ref="F48:F49"/>
    <mergeCell ref="G48:G49"/>
    <mergeCell ref="H48:H49"/>
    <mergeCell ref="I48:I49"/>
    <mergeCell ref="J48:J49"/>
    <mergeCell ref="AW46:AW47"/>
    <mergeCell ref="AX46:AX47"/>
    <mergeCell ref="AY46:AY47"/>
    <mergeCell ref="AZ46:AZ47"/>
    <mergeCell ref="BA46:BA47"/>
    <mergeCell ref="BB46:BB47"/>
    <mergeCell ref="AQ46:AQ47"/>
    <mergeCell ref="AR46:AR47"/>
    <mergeCell ref="AS46:AS47"/>
    <mergeCell ref="AT46:AT47"/>
    <mergeCell ref="AU46:AU47"/>
    <mergeCell ref="AV46:AV47"/>
    <mergeCell ref="AK46:AK47"/>
    <mergeCell ref="AL46:AL47"/>
    <mergeCell ref="AM46:AM47"/>
    <mergeCell ref="AN46:AN47"/>
    <mergeCell ref="AC48:AC49"/>
    <mergeCell ref="AD48:AD49"/>
    <mergeCell ref="AE48:AE49"/>
    <mergeCell ref="AF48:AF49"/>
    <mergeCell ref="AG48:AG49"/>
    <mergeCell ref="AH48:AH49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AM42:AM43"/>
    <mergeCell ref="AN42:AN43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B44:C44"/>
    <mergeCell ref="B45:C45"/>
    <mergeCell ref="B46:B49"/>
    <mergeCell ref="C46:C47"/>
    <mergeCell ref="D46:D47"/>
    <mergeCell ref="E46:E47"/>
    <mergeCell ref="F46:F47"/>
    <mergeCell ref="K48:K49"/>
    <mergeCell ref="L48:L49"/>
    <mergeCell ref="M48:M49"/>
    <mergeCell ref="N48:N49"/>
    <mergeCell ref="O48:O49"/>
    <mergeCell ref="P48:P49"/>
    <mergeCell ref="W48:W49"/>
    <mergeCell ref="X48:X49"/>
    <mergeCell ref="Y48:Y49"/>
    <mergeCell ref="Z48:Z49"/>
    <mergeCell ref="AA48:AA49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BA42:BA43"/>
    <mergeCell ref="BB42:BB43"/>
    <mergeCell ref="BC42:BC43"/>
    <mergeCell ref="BD42:BD43"/>
    <mergeCell ref="AU42:AU43"/>
    <mergeCell ref="AV42:AV43"/>
    <mergeCell ref="AW42:AW43"/>
    <mergeCell ref="AX42:AX43"/>
    <mergeCell ref="AY42:AY43"/>
    <mergeCell ref="AZ42:AZ43"/>
    <mergeCell ref="AO42:AO43"/>
    <mergeCell ref="AP42:AP43"/>
    <mergeCell ref="AQ42:AQ43"/>
    <mergeCell ref="AR42:AR43"/>
    <mergeCell ref="AS42:AS43"/>
    <mergeCell ref="AT42:AT43"/>
    <mergeCell ref="AI42:AI43"/>
    <mergeCell ref="AJ42:AJ43"/>
    <mergeCell ref="AK42:AK43"/>
    <mergeCell ref="AL42:AL43"/>
    <mergeCell ref="BC40:BC41"/>
    <mergeCell ref="BD40:BD41"/>
    <mergeCell ref="C42:C43"/>
    <mergeCell ref="D42:D43"/>
    <mergeCell ref="E42:E43"/>
    <mergeCell ref="F42:F43"/>
    <mergeCell ref="G42:G43"/>
    <mergeCell ref="H42:H43"/>
    <mergeCell ref="I42:I43"/>
    <mergeCell ref="J42:J43"/>
    <mergeCell ref="AW40:AW41"/>
    <mergeCell ref="AX40:AX41"/>
    <mergeCell ref="AY40:AY41"/>
    <mergeCell ref="AZ40:AZ41"/>
    <mergeCell ref="BA40:BA41"/>
    <mergeCell ref="BB40:BB41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C42:AC43"/>
    <mergeCell ref="AD42:AD43"/>
    <mergeCell ref="AE42:AE43"/>
    <mergeCell ref="AF42:AF43"/>
    <mergeCell ref="AG42:AG43"/>
    <mergeCell ref="AH42:AH43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B38:C38"/>
    <mergeCell ref="B39:C39"/>
    <mergeCell ref="G40:G41"/>
    <mergeCell ref="H40:H41"/>
    <mergeCell ref="I40:I41"/>
    <mergeCell ref="J40:J41"/>
    <mergeCell ref="K40:K41"/>
    <mergeCell ref="L40:L41"/>
    <mergeCell ref="B40:B43"/>
    <mergeCell ref="C40:C41"/>
    <mergeCell ref="D40:D41"/>
    <mergeCell ref="E40:E41"/>
    <mergeCell ref="F40:F41"/>
    <mergeCell ref="K42:K43"/>
    <mergeCell ref="L42:L43"/>
    <mergeCell ref="M42:M43"/>
    <mergeCell ref="N42:N43"/>
    <mergeCell ref="O42:O43"/>
    <mergeCell ref="P42:P43"/>
    <mergeCell ref="AZ36:AZ37"/>
    <mergeCell ref="BA36:BA37"/>
    <mergeCell ref="BB36:BB37"/>
    <mergeCell ref="BC36:BC37"/>
    <mergeCell ref="BD36:BD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AR36:AR37"/>
    <mergeCell ref="AS36:AS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H36:AH37"/>
    <mergeCell ref="AI36:AI37"/>
    <mergeCell ref="AJ36:AJ37"/>
    <mergeCell ref="AK36:AK37"/>
    <mergeCell ref="J36:J37"/>
    <mergeCell ref="K36:K37"/>
    <mergeCell ref="L36:L37"/>
    <mergeCell ref="M36:M37"/>
    <mergeCell ref="N36:N37"/>
    <mergeCell ref="O36:O37"/>
    <mergeCell ref="BB34:BB35"/>
    <mergeCell ref="BC34:BC35"/>
    <mergeCell ref="BD34:BD35"/>
    <mergeCell ref="C36:C37"/>
    <mergeCell ref="D36:D37"/>
    <mergeCell ref="E36:E37"/>
    <mergeCell ref="F36:F37"/>
    <mergeCell ref="G36:G37"/>
    <mergeCell ref="H36:H37"/>
    <mergeCell ref="I36:I37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BB30:BB31"/>
    <mergeCell ref="BC30:BC31"/>
    <mergeCell ref="BD30:BD31"/>
    <mergeCell ref="B32:C32"/>
    <mergeCell ref="B33:C33"/>
    <mergeCell ref="AA30:AA31"/>
    <mergeCell ref="AB30:AB31"/>
    <mergeCell ref="AC30:AC31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AN34:AN35"/>
    <mergeCell ref="B34:B37"/>
    <mergeCell ref="C34:C35"/>
    <mergeCell ref="D34:D35"/>
    <mergeCell ref="E34:E35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H30:AH31"/>
    <mergeCell ref="AI30:AI31"/>
    <mergeCell ref="X30:X31"/>
    <mergeCell ref="Y30:Y31"/>
    <mergeCell ref="Z30:Z31"/>
    <mergeCell ref="L34:L35"/>
    <mergeCell ref="BD28:BD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X28:AX29"/>
    <mergeCell ref="AY28:AY29"/>
    <mergeCell ref="AZ28:AZ29"/>
    <mergeCell ref="BA28:BA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BA26:BA27"/>
    <mergeCell ref="BB26:BB27"/>
    <mergeCell ref="BC26:BC27"/>
    <mergeCell ref="BD26:BD27"/>
    <mergeCell ref="B28:B31"/>
    <mergeCell ref="C28:C29"/>
    <mergeCell ref="D28:D29"/>
    <mergeCell ref="E28:E29"/>
    <mergeCell ref="F28:F29"/>
    <mergeCell ref="G28:G29"/>
    <mergeCell ref="AU26:AU27"/>
    <mergeCell ref="AV26:AV27"/>
    <mergeCell ref="AW26:AW27"/>
    <mergeCell ref="AX26:AX27"/>
    <mergeCell ref="AY26:AY27"/>
    <mergeCell ref="AZ26:AZ27"/>
    <mergeCell ref="AO26:AO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N26:AN27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BC24:BC25"/>
    <mergeCell ref="BD24:BD25"/>
    <mergeCell ref="C26:C27"/>
    <mergeCell ref="D26:D27"/>
    <mergeCell ref="E26:E27"/>
    <mergeCell ref="F26:F27"/>
    <mergeCell ref="G26:G27"/>
    <mergeCell ref="H26:H27"/>
    <mergeCell ref="I26:I27"/>
    <mergeCell ref="J26:J27"/>
    <mergeCell ref="AW24:AW25"/>
    <mergeCell ref="AX24:AX25"/>
    <mergeCell ref="AY24:AY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Z22:AZ23"/>
    <mergeCell ref="BA22:BA23"/>
    <mergeCell ref="BB22:BB23"/>
    <mergeCell ref="BC22:BC23"/>
    <mergeCell ref="BD22:BD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7"/>
    <mergeCell ref="C24:C25"/>
    <mergeCell ref="D24:D25"/>
    <mergeCell ref="E24:E25"/>
    <mergeCell ref="F24:F25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G22:G23"/>
    <mergeCell ref="H22:H23"/>
    <mergeCell ref="I22:I23"/>
    <mergeCell ref="AV20:AV21"/>
    <mergeCell ref="AW20:AW21"/>
    <mergeCell ref="AX20:AX21"/>
    <mergeCell ref="AY20:AY21"/>
    <mergeCell ref="AZ20:AZ21"/>
    <mergeCell ref="BA20:BA21"/>
    <mergeCell ref="AP20:AP21"/>
    <mergeCell ref="AQ20:AQ21"/>
    <mergeCell ref="AR20:AR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AD20:AD21"/>
    <mergeCell ref="AE20:AE21"/>
    <mergeCell ref="AF20:AF21"/>
    <mergeCell ref="AG20:AG21"/>
    <mergeCell ref="AB20:AB21"/>
    <mergeCell ref="AC20:AC21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  <mergeCell ref="O20:O21"/>
    <mergeCell ref="P20:P21"/>
    <mergeCell ref="Q20:Q21"/>
    <mergeCell ref="BB20:BB21"/>
    <mergeCell ref="BC20:BC21"/>
    <mergeCell ref="BD20:BD21"/>
    <mergeCell ref="BB16:BB17"/>
    <mergeCell ref="BC16:BC17"/>
    <mergeCell ref="BD16:BD17"/>
    <mergeCell ref="B18:C18"/>
    <mergeCell ref="B19:C19"/>
    <mergeCell ref="A20:A33"/>
    <mergeCell ref="B20:B23"/>
    <mergeCell ref="C20:C21"/>
    <mergeCell ref="D20:D21"/>
    <mergeCell ref="E20:E21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H20:AH21"/>
    <mergeCell ref="AI20:AI21"/>
    <mergeCell ref="X20:X21"/>
    <mergeCell ref="Y20:Y21"/>
    <mergeCell ref="Z20:Z21"/>
    <mergeCell ref="AA20:AA21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BD14:BD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A12:BA13"/>
    <mergeCell ref="BB12:BB13"/>
    <mergeCell ref="BC12:BC13"/>
    <mergeCell ref="BD12:BD13"/>
    <mergeCell ref="B14:B17"/>
    <mergeCell ref="C14:C15"/>
    <mergeCell ref="D14:D15"/>
    <mergeCell ref="E14:E15"/>
    <mergeCell ref="F14:F15"/>
    <mergeCell ref="G14:G15"/>
    <mergeCell ref="AU12:AU13"/>
    <mergeCell ref="AV12:AV13"/>
    <mergeCell ref="AW12:AW13"/>
    <mergeCell ref="AX12:AX13"/>
    <mergeCell ref="AY12:AY13"/>
    <mergeCell ref="AZ12:AZ13"/>
    <mergeCell ref="AO12:AO13"/>
    <mergeCell ref="AP12:AP13"/>
    <mergeCell ref="AQ12:AQ13"/>
    <mergeCell ref="AR12:AR13"/>
    <mergeCell ref="AS12:AS13"/>
    <mergeCell ref="AT12:AT13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W12:W13"/>
    <mergeCell ref="X12:X13"/>
    <mergeCell ref="Y12:Y13"/>
    <mergeCell ref="Z12:Z13"/>
    <mergeCell ref="AA12:AA13"/>
    <mergeCell ref="AB12:AB13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BC10:BC11"/>
    <mergeCell ref="BD10:BD11"/>
    <mergeCell ref="C12:C13"/>
    <mergeCell ref="D12:D13"/>
    <mergeCell ref="E12:E13"/>
    <mergeCell ref="F12:F13"/>
    <mergeCell ref="G12:G13"/>
    <mergeCell ref="H12:H13"/>
    <mergeCell ref="I12:I13"/>
    <mergeCell ref="J12:J13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AS10:AS11"/>
    <mergeCell ref="AT10:AT11"/>
    <mergeCell ref="L10:L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AJ8:AJ9"/>
    <mergeCell ref="AK8:AK9"/>
    <mergeCell ref="AL8:AL9"/>
    <mergeCell ref="AM8:AM9"/>
    <mergeCell ref="AB8:AB9"/>
    <mergeCell ref="AC8:AC9"/>
    <mergeCell ref="AD8:AD9"/>
    <mergeCell ref="AE8:AE9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E6:AE7"/>
    <mergeCell ref="AF6:AF7"/>
    <mergeCell ref="AG6:AG7"/>
    <mergeCell ref="K8:K9"/>
    <mergeCell ref="L8:L9"/>
    <mergeCell ref="M8:M9"/>
    <mergeCell ref="N8:N9"/>
    <mergeCell ref="O8:O9"/>
    <mergeCell ref="O6:O7"/>
    <mergeCell ref="P6:P7"/>
    <mergeCell ref="Q6:Q7"/>
    <mergeCell ref="R8:R9"/>
    <mergeCell ref="S8:S9"/>
    <mergeCell ref="T8:T9"/>
    <mergeCell ref="U8:U9"/>
    <mergeCell ref="AZ8:AZ9"/>
    <mergeCell ref="BA8:BA9"/>
    <mergeCell ref="BB8:BB9"/>
    <mergeCell ref="BC8:BC9"/>
    <mergeCell ref="BD8:BD9"/>
    <mergeCell ref="B10:B13"/>
    <mergeCell ref="C10:C11"/>
    <mergeCell ref="D10:D11"/>
    <mergeCell ref="E10:E11"/>
    <mergeCell ref="F10:F11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H8:AH9"/>
    <mergeCell ref="AI8:AI9"/>
    <mergeCell ref="V8:V9"/>
    <mergeCell ref="W8:W9"/>
    <mergeCell ref="X8:X9"/>
    <mergeCell ref="Y8:Y9"/>
    <mergeCell ref="Z8:Z9"/>
    <mergeCell ref="AA8:AA9"/>
    <mergeCell ref="P8:P9"/>
    <mergeCell ref="Q8:Q9"/>
    <mergeCell ref="BB6:BB7"/>
    <mergeCell ref="BC6:BC7"/>
    <mergeCell ref="BD6:BD7"/>
    <mergeCell ref="C8:C9"/>
    <mergeCell ref="D8:D9"/>
    <mergeCell ref="E8:E9"/>
    <mergeCell ref="F8:F9"/>
    <mergeCell ref="G8:G9"/>
    <mergeCell ref="H8:H9"/>
    <mergeCell ref="I8:I9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H6:AH7"/>
    <mergeCell ref="AF8:AF9"/>
    <mergeCell ref="AG8:AG9"/>
    <mergeCell ref="J8:J9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B68:C68"/>
    <mergeCell ref="F6:F7"/>
    <mergeCell ref="G6:G7"/>
    <mergeCell ref="H6:H7"/>
    <mergeCell ref="I6:I7"/>
    <mergeCell ref="J6:J7"/>
    <mergeCell ref="K6:K7"/>
    <mergeCell ref="A2:A19"/>
    <mergeCell ref="B2:B5"/>
    <mergeCell ref="B6:B9"/>
    <mergeCell ref="C6:C7"/>
    <mergeCell ref="D6:D7"/>
    <mergeCell ref="E6:E7"/>
    <mergeCell ref="A34:A39"/>
    <mergeCell ref="B66:C66"/>
    <mergeCell ref="B67:C67"/>
    <mergeCell ref="A66:A67"/>
    <mergeCell ref="G10:G11"/>
    <mergeCell ref="H10:H11"/>
    <mergeCell ref="I10:I11"/>
    <mergeCell ref="J10:J11"/>
    <mergeCell ref="K10:K11"/>
    <mergeCell ref="F20:F21"/>
    <mergeCell ref="G20:G21"/>
    <mergeCell ref="H20:H21"/>
    <mergeCell ref="I20:I21"/>
    <mergeCell ref="J20:J21"/>
    <mergeCell ref="K20:K21"/>
    <mergeCell ref="C22:C23"/>
    <mergeCell ref="D22:D23"/>
    <mergeCell ref="E22:E23"/>
    <mergeCell ref="F22:F23"/>
  </mergeCells>
  <printOptions horizontalCentered="1" verticalCentered="1"/>
  <pageMargins left="0.25" right="0.25" top="0.25" bottom="0.25" header="0" footer="0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68"/>
  <sheetViews>
    <sheetView zoomScaleNormal="100" workbookViewId="0">
      <pane xSplit="3" ySplit="1" topLeftCell="D44" activePane="bottomRight" state="frozen"/>
      <selection pane="topRight" activeCell="D1" sqref="D1"/>
      <selection pane="bottomLeft" activeCell="A2" sqref="A2"/>
      <selection pane="bottomRight" activeCell="B63" sqref="B63:C63"/>
    </sheetView>
  </sheetViews>
  <sheetFormatPr defaultColWidth="9.140625" defaultRowHeight="15" x14ac:dyDescent="0.25"/>
  <cols>
    <col min="1" max="1" width="3.85546875" style="26" bestFit="1" customWidth="1"/>
    <col min="2" max="2" width="36.28515625" style="26" customWidth="1"/>
    <col min="3" max="3" width="30.5703125" style="26" customWidth="1"/>
    <col min="4" max="5" width="9.140625" style="57" customWidth="1"/>
    <col min="6" max="13" width="9.140625" style="51" customWidth="1"/>
    <col min="14" max="14" width="9.140625" style="51"/>
    <col min="15" max="21" width="9.140625" style="51" customWidth="1"/>
    <col min="22" max="22" width="9.140625" style="51"/>
    <col min="23" max="27" width="9.140625" style="51" customWidth="1"/>
    <col min="28" max="29" width="9.140625" style="51"/>
    <col min="30" max="34" width="9.140625" style="51" customWidth="1"/>
    <col min="35" max="35" width="9.140625" style="51"/>
    <col min="36" max="45" width="9.140625" style="51" customWidth="1"/>
    <col min="46" max="46" width="9.140625" style="51"/>
    <col min="47" max="54" width="9.140625" style="51" customWidth="1"/>
    <col min="55" max="55" width="9.140625" style="51"/>
    <col min="56" max="56" width="9.140625" style="51" customWidth="1"/>
    <col min="57" max="16384" width="9.140625" style="25"/>
  </cols>
  <sheetData>
    <row r="1" spans="1:56" s="5" customFormat="1" ht="15.75" thickBot="1" x14ac:dyDescent="0.3">
      <c r="A1" s="1"/>
      <c r="B1" s="2"/>
      <c r="C1" s="2"/>
      <c r="D1" s="37" t="s">
        <v>78</v>
      </c>
      <c r="E1" s="36" t="s">
        <v>79</v>
      </c>
      <c r="F1" s="38" t="s">
        <v>0</v>
      </c>
      <c r="G1" s="38" t="s">
        <v>1</v>
      </c>
      <c r="H1" s="38" t="s">
        <v>2</v>
      </c>
      <c r="I1" s="38" t="s">
        <v>3</v>
      </c>
      <c r="J1" s="38" t="s">
        <v>4</v>
      </c>
      <c r="K1" s="38" t="s">
        <v>5</v>
      </c>
      <c r="L1" s="38" t="s">
        <v>6</v>
      </c>
      <c r="M1" s="38" t="s">
        <v>7</v>
      </c>
      <c r="N1" s="38" t="s">
        <v>8</v>
      </c>
      <c r="O1" s="38" t="s">
        <v>9</v>
      </c>
      <c r="P1" s="38" t="s">
        <v>76</v>
      </c>
      <c r="Q1" s="38" t="s">
        <v>10</v>
      </c>
      <c r="R1" s="38" t="s">
        <v>11</v>
      </c>
      <c r="S1" s="38" t="s">
        <v>12</v>
      </c>
      <c r="T1" s="38" t="s">
        <v>13</v>
      </c>
      <c r="U1" s="38" t="s">
        <v>14</v>
      </c>
      <c r="V1" s="38" t="s">
        <v>15</v>
      </c>
      <c r="W1" s="38" t="s">
        <v>16</v>
      </c>
      <c r="X1" s="38" t="s">
        <v>17</v>
      </c>
      <c r="Y1" s="38" t="s">
        <v>18</v>
      </c>
      <c r="Z1" s="38" t="s">
        <v>19</v>
      </c>
      <c r="AA1" s="38" t="s">
        <v>20</v>
      </c>
      <c r="AB1" s="38" t="s">
        <v>21</v>
      </c>
      <c r="AC1" s="38" t="s">
        <v>22</v>
      </c>
      <c r="AD1" s="38" t="s">
        <v>23</v>
      </c>
      <c r="AE1" s="38" t="s">
        <v>24</v>
      </c>
      <c r="AF1" s="38" t="s">
        <v>25</v>
      </c>
      <c r="AG1" s="38" t="s">
        <v>26</v>
      </c>
      <c r="AH1" s="38" t="s">
        <v>27</v>
      </c>
      <c r="AI1" s="38" t="s">
        <v>28</v>
      </c>
      <c r="AJ1" s="38" t="s">
        <v>29</v>
      </c>
      <c r="AK1" s="38" t="s">
        <v>30</v>
      </c>
      <c r="AL1" s="38" t="s">
        <v>31</v>
      </c>
      <c r="AM1" s="38" t="s">
        <v>32</v>
      </c>
      <c r="AN1" s="38" t="s">
        <v>33</v>
      </c>
      <c r="AO1" s="38" t="s">
        <v>34</v>
      </c>
      <c r="AP1" s="38" t="s">
        <v>35</v>
      </c>
      <c r="AQ1" s="38" t="s">
        <v>36</v>
      </c>
      <c r="AR1" s="38" t="s">
        <v>37</v>
      </c>
      <c r="AS1" s="38" t="s">
        <v>38</v>
      </c>
      <c r="AT1" s="38" t="s">
        <v>39</v>
      </c>
      <c r="AU1" s="38" t="s">
        <v>40</v>
      </c>
      <c r="AV1" s="38" t="s">
        <v>41</v>
      </c>
      <c r="AW1" s="38" t="s">
        <v>42</v>
      </c>
      <c r="AX1" s="38" t="s">
        <v>43</v>
      </c>
      <c r="AY1" s="38" t="s">
        <v>44</v>
      </c>
      <c r="AZ1" s="38" t="s">
        <v>45</v>
      </c>
      <c r="BA1" s="38" t="s">
        <v>46</v>
      </c>
      <c r="BB1" s="38" t="s">
        <v>47</v>
      </c>
      <c r="BC1" s="38" t="s">
        <v>48</v>
      </c>
      <c r="BD1" s="39" t="s">
        <v>49</v>
      </c>
    </row>
    <row r="2" spans="1:56" s="10" customFormat="1" ht="20.100000000000001" customHeight="1" x14ac:dyDescent="0.25">
      <c r="A2" s="110">
        <v>1</v>
      </c>
      <c r="B2" s="113" t="s">
        <v>80</v>
      </c>
      <c r="C2" s="6" t="s">
        <v>51</v>
      </c>
      <c r="D2" s="99">
        <v>1</v>
      </c>
      <c r="E2" s="75">
        <f>D2*(10/16)</f>
        <v>0.625</v>
      </c>
      <c r="F2" s="40">
        <f>IF('Scoring Chart'!F2="Yes", 1, IF('Scoring Chart'!F2="Partial", 0.5, 0))</f>
        <v>1</v>
      </c>
      <c r="G2" s="40">
        <f>IF('Scoring Chart'!G2="Yes", 1, IF('Scoring Chart'!G2="Partial", 0.5, 0))</f>
        <v>1</v>
      </c>
      <c r="H2" s="40">
        <f>IF('Scoring Chart'!H2="Yes", 1, IF('Scoring Chart'!H2="Partial", 0.5, 0))</f>
        <v>0</v>
      </c>
      <c r="I2" s="40">
        <f>IF('Scoring Chart'!I2="Yes", 1, IF('Scoring Chart'!I2="Partial", 0.5, 0))</f>
        <v>1</v>
      </c>
      <c r="J2" s="40">
        <f>IF('Scoring Chart'!J2="Yes", 1, IF('Scoring Chart'!J2="Partial", 0.5, 0))</f>
        <v>1</v>
      </c>
      <c r="K2" s="40">
        <f>IF('Scoring Chart'!K2="Yes", 1, IF('Scoring Chart'!K2="Partial", 0.5, 0))</f>
        <v>1</v>
      </c>
      <c r="L2" s="40">
        <f>IF('Scoring Chart'!L2="Yes", 1, IF('Scoring Chart'!L2="Partial", 0.5, 0))</f>
        <v>1</v>
      </c>
      <c r="M2" s="40">
        <f>IF('Scoring Chart'!M2="Yes", 1, IF('Scoring Chart'!M2="Partial", 0.5, 0))</f>
        <v>1</v>
      </c>
      <c r="N2" s="40">
        <f>IF('Scoring Chart'!N2="Yes", 1, IF('Scoring Chart'!N2="Partial", 0.5, 0))</f>
        <v>1</v>
      </c>
      <c r="O2" s="40">
        <f>IF('Scoring Chart'!O2="Yes", 1, IF('Scoring Chart'!O2="Partial", 0.5, 0))</f>
        <v>1</v>
      </c>
      <c r="P2" s="40">
        <f>IF('Scoring Chart'!P2="Yes", 1, IF('Scoring Chart'!P2="Partial", 0.5, 0))</f>
        <v>1</v>
      </c>
      <c r="Q2" s="40">
        <f>IF('Scoring Chart'!Q2="Yes", 1, IF('Scoring Chart'!Q2="Partial", 0.5, 0))</f>
        <v>1</v>
      </c>
      <c r="R2" s="40">
        <f>IF('Scoring Chart'!R2="Yes", 1, IF('Scoring Chart'!R2="Partial", 0.5, 0))</f>
        <v>0</v>
      </c>
      <c r="S2" s="40">
        <f>IF('Scoring Chart'!S2="Yes", 1, IF('Scoring Chart'!S2="Partial", 0.5, 0))</f>
        <v>1</v>
      </c>
      <c r="T2" s="40">
        <f>IF('Scoring Chart'!T2="Yes", 1, IF('Scoring Chart'!T2="Partial", 0.5, 0))</f>
        <v>1</v>
      </c>
      <c r="U2" s="40">
        <f>IF('Scoring Chart'!U2="Yes", 1, IF('Scoring Chart'!U2="Partial", 0.5, 0))</f>
        <v>1</v>
      </c>
      <c r="V2" s="40">
        <f>IF('Scoring Chart'!V2="Yes", 1, IF('Scoring Chart'!V2="Partial", 0.5, 0))</f>
        <v>1</v>
      </c>
      <c r="W2" s="40">
        <f>IF('Scoring Chart'!W2="Yes", 1, IF('Scoring Chart'!W2="Partial", 0.5, 0))</f>
        <v>1</v>
      </c>
      <c r="X2" s="40">
        <f>IF('Scoring Chart'!X2="Yes", 1, IF('Scoring Chart'!X2="Partial", 0.5, 0))</f>
        <v>1</v>
      </c>
      <c r="Y2" s="40">
        <f>IF('Scoring Chart'!Y2="Yes", 1, IF('Scoring Chart'!Y2="Partial", 0.5, 0))</f>
        <v>0.5</v>
      </c>
      <c r="Z2" s="40">
        <f>IF('Scoring Chart'!Z2="Yes", 1, IF('Scoring Chart'!Z2="Partial", 0.5, 0))</f>
        <v>1</v>
      </c>
      <c r="AA2" s="40">
        <f>IF('Scoring Chart'!AA2="Yes", 1, IF('Scoring Chart'!AA2="Partial", 0.5, 0))</f>
        <v>1</v>
      </c>
      <c r="AB2" s="40">
        <f>IF('Scoring Chart'!AB2="Yes", 1, IF('Scoring Chart'!AB2="Partial", 0.5, 0))</f>
        <v>1</v>
      </c>
      <c r="AC2" s="40">
        <f>IF('Scoring Chart'!AC2="Yes", 1, IF('Scoring Chart'!AC2="Partial", 0.5, 0))</f>
        <v>1</v>
      </c>
      <c r="AD2" s="40">
        <f>IF('Scoring Chart'!AD2="Yes", 1, IF('Scoring Chart'!AD2="Partial", 0.5, 0))</f>
        <v>1</v>
      </c>
      <c r="AE2" s="40">
        <f>IF('Scoring Chart'!AE2="Yes", 1, IF('Scoring Chart'!AE2="Partial", 0.5, 0))</f>
        <v>1</v>
      </c>
      <c r="AF2" s="40">
        <f>IF('Scoring Chart'!AF2="Yes", 1, IF('Scoring Chart'!AF2="Partial", 0.5, 0))</f>
        <v>1</v>
      </c>
      <c r="AG2" s="40">
        <f>IF('Scoring Chart'!AG2="Yes", 1, IF('Scoring Chart'!AG2="Partial", 0.5, 0))</f>
        <v>1</v>
      </c>
      <c r="AH2" s="40">
        <f>IF('Scoring Chart'!AH2="Yes", 1, IF('Scoring Chart'!AH2="Partial", 0.5, 0))</f>
        <v>1</v>
      </c>
      <c r="AI2" s="40">
        <f>IF('Scoring Chart'!AI2="Yes", 1, IF('Scoring Chart'!AI2="Partial", 0.5, 0))</f>
        <v>1</v>
      </c>
      <c r="AJ2" s="40">
        <f>IF('Scoring Chart'!AJ2="Yes", 1, IF('Scoring Chart'!AJ2="Partial", 0.5, 0))</f>
        <v>1</v>
      </c>
      <c r="AK2" s="40">
        <f>IF('Scoring Chart'!AK2="Yes", 1, IF('Scoring Chart'!AK2="Partial", 0.5, 0))</f>
        <v>0</v>
      </c>
      <c r="AL2" s="40">
        <f>IF('Scoring Chart'!AL2="Yes", 1, IF('Scoring Chart'!AL2="Partial", 0.5, 0))</f>
        <v>1</v>
      </c>
      <c r="AM2" s="40">
        <f>IF('Scoring Chart'!AM2="Yes", 1, IF('Scoring Chart'!AM2="Partial", 0.5, 0))</f>
        <v>1</v>
      </c>
      <c r="AN2" s="40">
        <f>IF('Scoring Chart'!AN2="Yes", 1, IF('Scoring Chart'!AN2="Partial", 0.5, 0))</f>
        <v>0</v>
      </c>
      <c r="AO2" s="40">
        <f>IF('Scoring Chart'!AO2="Yes", 1, IF('Scoring Chart'!AO2="Partial", 0.5, 0))</f>
        <v>1</v>
      </c>
      <c r="AP2" s="40">
        <f>IF('Scoring Chart'!AP2="Yes", 1, IF('Scoring Chart'!AP2="Partial", 0.5, 0))</f>
        <v>1</v>
      </c>
      <c r="AQ2" s="40">
        <f>IF('Scoring Chart'!AQ2="Yes", 1, IF('Scoring Chart'!AQ2="Partial", 0.5, 0))</f>
        <v>1</v>
      </c>
      <c r="AR2" s="40">
        <f>IF('Scoring Chart'!AR2="Yes", 1, IF('Scoring Chart'!AR2="Partial", 0.5, 0))</f>
        <v>1</v>
      </c>
      <c r="AS2" s="40">
        <f>IF('Scoring Chart'!AS2="Yes", 1, IF('Scoring Chart'!AS2="Partial", 0.5, 0))</f>
        <v>1</v>
      </c>
      <c r="AT2" s="40">
        <f>IF('Scoring Chart'!AT2="Yes", 1, IF('Scoring Chart'!AT2="Partial", 0.5, 0))</f>
        <v>1</v>
      </c>
      <c r="AU2" s="40">
        <f>IF('Scoring Chart'!AU2="Yes", 1, IF('Scoring Chart'!AU2="Partial", 0.5, 0))</f>
        <v>1</v>
      </c>
      <c r="AV2" s="40">
        <f>IF('Scoring Chart'!AV2="Yes", 1, IF('Scoring Chart'!AV2="Partial", 0.5, 0))</f>
        <v>1</v>
      </c>
      <c r="AW2" s="40">
        <f>IF('Scoring Chart'!AW2="Yes", 1, IF('Scoring Chart'!AW2="Partial", 0.5, 0))</f>
        <v>1</v>
      </c>
      <c r="AX2" s="40">
        <f>IF('Scoring Chart'!AX2="Yes", 1, IF('Scoring Chart'!AX2="Partial", 0.5, 0))</f>
        <v>0</v>
      </c>
      <c r="AY2" s="40">
        <f>IF('Scoring Chart'!AY2="Yes", 1, IF('Scoring Chart'!AY2="Partial", 0.5, 0))</f>
        <v>1</v>
      </c>
      <c r="AZ2" s="40">
        <f>IF('Scoring Chart'!AZ2="Yes", 1, IF('Scoring Chart'!AZ2="Partial", 0.5, 0))</f>
        <v>1</v>
      </c>
      <c r="BA2" s="40">
        <f>IF('Scoring Chart'!BA2="Yes", 1, IF('Scoring Chart'!BA2="Partial", 0.5, 0))</f>
        <v>1</v>
      </c>
      <c r="BB2" s="40">
        <f>IF('Scoring Chart'!BB2="Yes", 1, IF('Scoring Chart'!BB2="Partial", 0.5, 0))</f>
        <v>1</v>
      </c>
      <c r="BC2" s="40">
        <f>IF('Scoring Chart'!BC2="Yes", 1, IF('Scoring Chart'!BC2="Partial", 0.5, 0))</f>
        <v>1</v>
      </c>
      <c r="BD2" s="40">
        <f>IF('Scoring Chart'!BD2="Yes", 1, IF('Scoring Chart'!BD2="Partial", 0.5, 0))</f>
        <v>0</v>
      </c>
    </row>
    <row r="3" spans="1:56" s="10" customFormat="1" ht="20.100000000000001" customHeight="1" x14ac:dyDescent="0.25">
      <c r="A3" s="111"/>
      <c r="B3" s="114"/>
      <c r="C3" s="11" t="s">
        <v>52</v>
      </c>
      <c r="D3" s="100">
        <v>1</v>
      </c>
      <c r="E3" s="77">
        <f t="shared" ref="E3:E14" si="0">D3*(10/16)</f>
        <v>0.625</v>
      </c>
      <c r="F3" s="41">
        <f>IF('Scoring Chart'!F3="Yes", 1, IF('Scoring Chart'!F3="Partial", 0.5, 0))</f>
        <v>1</v>
      </c>
      <c r="G3" s="41">
        <f>IF('Scoring Chart'!G3="Yes", 1, IF('Scoring Chart'!G3="Partial", 0.5, 0))</f>
        <v>1</v>
      </c>
      <c r="H3" s="41">
        <f>IF('Scoring Chart'!H3="Yes", 1, IF('Scoring Chart'!H3="Partial", 0.5, 0))</f>
        <v>0</v>
      </c>
      <c r="I3" s="41">
        <f>IF('Scoring Chart'!I3="Yes", 1, IF('Scoring Chart'!I3="Partial", 0.5, 0))</f>
        <v>1</v>
      </c>
      <c r="J3" s="41">
        <f>IF('Scoring Chart'!J3="Yes", 1, IF('Scoring Chart'!J3="Partial", 0.5, 0))</f>
        <v>1</v>
      </c>
      <c r="K3" s="41">
        <f>IF('Scoring Chart'!K3="Yes", 1, IF('Scoring Chart'!K3="Partial", 0.5, 0))</f>
        <v>1</v>
      </c>
      <c r="L3" s="41">
        <f>IF('Scoring Chart'!L3="Yes", 1, IF('Scoring Chart'!L3="Partial", 0.5, 0))</f>
        <v>1</v>
      </c>
      <c r="M3" s="41">
        <f>IF('Scoring Chart'!M3="Yes", 1, IF('Scoring Chart'!M3="Partial", 0.5, 0))</f>
        <v>1</v>
      </c>
      <c r="N3" s="41">
        <f>IF('Scoring Chart'!N3="Yes", 1, IF('Scoring Chart'!N3="Partial", 0.5, 0))</f>
        <v>1</v>
      </c>
      <c r="O3" s="41">
        <f>IF('Scoring Chart'!O3="Yes", 1, IF('Scoring Chart'!O3="Partial", 0.5, 0))</f>
        <v>1</v>
      </c>
      <c r="P3" s="41">
        <f>IF('Scoring Chart'!P3="Yes", 1, IF('Scoring Chart'!P3="Partial", 0.5, 0))</f>
        <v>1</v>
      </c>
      <c r="Q3" s="41">
        <f>IF('Scoring Chart'!Q3="Yes", 1, IF('Scoring Chart'!Q3="Partial", 0.5, 0))</f>
        <v>1</v>
      </c>
      <c r="R3" s="41">
        <f>IF('Scoring Chart'!R3="Yes", 1, IF('Scoring Chart'!R3="Partial", 0.5, 0))</f>
        <v>0</v>
      </c>
      <c r="S3" s="41">
        <f>IF('Scoring Chart'!S3="Yes", 1, IF('Scoring Chart'!S3="Partial", 0.5, 0))</f>
        <v>1</v>
      </c>
      <c r="T3" s="41">
        <f>IF('Scoring Chart'!T3="Yes", 1, IF('Scoring Chart'!T3="Partial", 0.5, 0))</f>
        <v>1</v>
      </c>
      <c r="U3" s="41">
        <f>IF('Scoring Chart'!U3="Yes", 1, IF('Scoring Chart'!U3="Partial", 0.5, 0))</f>
        <v>1</v>
      </c>
      <c r="V3" s="41">
        <f>IF('Scoring Chart'!V3="Yes", 1, IF('Scoring Chart'!V3="Partial", 0.5, 0))</f>
        <v>1</v>
      </c>
      <c r="W3" s="41">
        <f>IF('Scoring Chart'!W3="Yes", 1, IF('Scoring Chart'!W3="Partial", 0.5, 0))</f>
        <v>1</v>
      </c>
      <c r="X3" s="41">
        <f>IF('Scoring Chart'!X3="Yes", 1, IF('Scoring Chart'!X3="Partial", 0.5, 0))</f>
        <v>1</v>
      </c>
      <c r="Y3" s="41">
        <f>IF('Scoring Chart'!Y3="Yes", 1, IF('Scoring Chart'!Y3="Partial", 0.5, 0))</f>
        <v>0.5</v>
      </c>
      <c r="Z3" s="41">
        <f>IF('Scoring Chart'!Z3="Yes", 1, IF('Scoring Chart'!Z3="Partial", 0.5, 0))</f>
        <v>1</v>
      </c>
      <c r="AA3" s="41">
        <f>IF('Scoring Chart'!AA3="Yes", 1, IF('Scoring Chart'!AA3="Partial", 0.5, 0))</f>
        <v>1</v>
      </c>
      <c r="AB3" s="41">
        <f>IF('Scoring Chart'!AB3="Yes", 1, IF('Scoring Chart'!AB3="Partial", 0.5, 0))</f>
        <v>1</v>
      </c>
      <c r="AC3" s="41">
        <f>IF('Scoring Chart'!AC3="Yes", 1, IF('Scoring Chart'!AC3="Partial", 0.5, 0))</f>
        <v>1</v>
      </c>
      <c r="AD3" s="41">
        <f>IF('Scoring Chart'!AD3="Yes", 1, IF('Scoring Chart'!AD3="Partial", 0.5, 0))</f>
        <v>1</v>
      </c>
      <c r="AE3" s="41">
        <f>IF('Scoring Chart'!AE3="Yes", 1, IF('Scoring Chart'!AE3="Partial", 0.5, 0))</f>
        <v>1</v>
      </c>
      <c r="AF3" s="41">
        <f>IF('Scoring Chart'!AF3="Yes", 1, IF('Scoring Chart'!AF3="Partial", 0.5, 0))</f>
        <v>1</v>
      </c>
      <c r="AG3" s="41">
        <f>IF('Scoring Chart'!AG3="Yes", 1, IF('Scoring Chart'!AG3="Partial", 0.5, 0))</f>
        <v>1</v>
      </c>
      <c r="AH3" s="41">
        <f>IF('Scoring Chart'!AH3="Yes", 1, IF('Scoring Chart'!AH3="Partial", 0.5, 0))</f>
        <v>1</v>
      </c>
      <c r="AI3" s="41">
        <f>IF('Scoring Chart'!AI3="Yes", 1, IF('Scoring Chart'!AI3="Partial", 0.5, 0))</f>
        <v>1</v>
      </c>
      <c r="AJ3" s="41">
        <f>IF('Scoring Chart'!AJ3="Yes", 1, IF('Scoring Chart'!AJ3="Partial", 0.5, 0))</f>
        <v>1</v>
      </c>
      <c r="AK3" s="41">
        <f>IF('Scoring Chart'!AK3="Yes", 1, IF('Scoring Chart'!AK3="Partial", 0.5, 0))</f>
        <v>0</v>
      </c>
      <c r="AL3" s="41">
        <f>IF('Scoring Chart'!AL3="Yes", 1, IF('Scoring Chart'!AL3="Partial", 0.5, 0))</f>
        <v>1</v>
      </c>
      <c r="AM3" s="41">
        <f>IF('Scoring Chart'!AM3="Yes", 1, IF('Scoring Chart'!AM3="Partial", 0.5, 0))</f>
        <v>1</v>
      </c>
      <c r="AN3" s="41">
        <f>IF('Scoring Chart'!AN3="Yes", 1, IF('Scoring Chart'!AN3="Partial", 0.5, 0))</f>
        <v>0</v>
      </c>
      <c r="AO3" s="41">
        <f>IF('Scoring Chart'!AO3="Yes", 1, IF('Scoring Chart'!AO3="Partial", 0.5, 0))</f>
        <v>1</v>
      </c>
      <c r="AP3" s="41">
        <f>IF('Scoring Chart'!AP3="Yes", 1, IF('Scoring Chart'!AP3="Partial", 0.5, 0))</f>
        <v>1</v>
      </c>
      <c r="AQ3" s="41">
        <f>IF('Scoring Chart'!AQ3="Yes", 1, IF('Scoring Chart'!AQ3="Partial", 0.5, 0))</f>
        <v>1</v>
      </c>
      <c r="AR3" s="41">
        <f>IF('Scoring Chart'!AR3="Yes", 1, IF('Scoring Chart'!AR3="Partial", 0.5, 0))</f>
        <v>1</v>
      </c>
      <c r="AS3" s="41">
        <f>IF('Scoring Chart'!AS3="Yes", 1, IF('Scoring Chart'!AS3="Partial", 0.5, 0))</f>
        <v>1</v>
      </c>
      <c r="AT3" s="41">
        <f>IF('Scoring Chart'!AT3="Yes", 1, IF('Scoring Chart'!AT3="Partial", 0.5, 0))</f>
        <v>1</v>
      </c>
      <c r="AU3" s="41">
        <f>IF('Scoring Chart'!AU3="Yes", 1, IF('Scoring Chart'!AU3="Partial", 0.5, 0))</f>
        <v>1</v>
      </c>
      <c r="AV3" s="41">
        <f>IF('Scoring Chart'!AV3="Yes", 1, IF('Scoring Chart'!AV3="Partial", 0.5, 0))</f>
        <v>1</v>
      </c>
      <c r="AW3" s="41">
        <f>IF('Scoring Chart'!AW3="Yes", 1, IF('Scoring Chart'!AW3="Partial", 0.5, 0))</f>
        <v>1</v>
      </c>
      <c r="AX3" s="41">
        <f>IF('Scoring Chart'!AX3="Yes", 1, IF('Scoring Chart'!AX3="Partial", 0.5, 0))</f>
        <v>1</v>
      </c>
      <c r="AY3" s="41">
        <f>IF('Scoring Chart'!AY3="Yes", 1, IF('Scoring Chart'!AY3="Partial", 0.5, 0))</f>
        <v>1</v>
      </c>
      <c r="AZ3" s="41">
        <f>IF('Scoring Chart'!AZ3="Yes", 1, IF('Scoring Chart'!AZ3="Partial", 0.5, 0))</f>
        <v>1</v>
      </c>
      <c r="BA3" s="41">
        <f>IF('Scoring Chart'!BA3="Yes", 1, IF('Scoring Chart'!BA3="Partial", 0.5, 0))</f>
        <v>1</v>
      </c>
      <c r="BB3" s="41">
        <f>IF('Scoring Chart'!BB3="Yes", 1, IF('Scoring Chart'!BB3="Partial", 0.5, 0))</f>
        <v>1</v>
      </c>
      <c r="BC3" s="41">
        <f>IF('Scoring Chart'!BC3="Yes", 1, IF('Scoring Chart'!BC3="Partial", 0.5, 0))</f>
        <v>1</v>
      </c>
      <c r="BD3" s="41">
        <f>IF('Scoring Chart'!BD3="Yes", 1, IF('Scoring Chart'!BD3="Partial", 0.5, 0))</f>
        <v>0</v>
      </c>
    </row>
    <row r="4" spans="1:56" s="10" customFormat="1" ht="20.100000000000001" customHeight="1" x14ac:dyDescent="0.25">
      <c r="A4" s="111"/>
      <c r="B4" s="114"/>
      <c r="C4" s="11" t="s">
        <v>77</v>
      </c>
      <c r="D4" s="100">
        <v>1</v>
      </c>
      <c r="E4" s="77">
        <f t="shared" si="0"/>
        <v>0.625</v>
      </c>
      <c r="F4" s="41">
        <f>IF('Scoring Chart'!F4="Yes", 1, IF('Scoring Chart'!F4="Partial", 0.5, 0))</f>
        <v>1</v>
      </c>
      <c r="G4" s="41">
        <f>IF('Scoring Chart'!G4="Yes", 1, IF('Scoring Chart'!G4="Partial", 0.5, 0))</f>
        <v>1</v>
      </c>
      <c r="H4" s="41">
        <f>IF('Scoring Chart'!H4="Yes", 1, IF('Scoring Chart'!H4="Partial", 0.5, 0))</f>
        <v>0</v>
      </c>
      <c r="I4" s="41">
        <f>IF('Scoring Chart'!I4="Yes", 1, IF('Scoring Chart'!I4="Partial", 0.5, 0))</f>
        <v>1</v>
      </c>
      <c r="J4" s="41">
        <f>IF('Scoring Chart'!J4="Yes", 1, IF('Scoring Chart'!J4="Partial", 0.5, 0))</f>
        <v>1</v>
      </c>
      <c r="K4" s="41">
        <f>IF('Scoring Chart'!K4="Yes", 1, IF('Scoring Chart'!K4="Partial", 0.5, 0))</f>
        <v>1</v>
      </c>
      <c r="L4" s="41">
        <f>IF('Scoring Chart'!L4="Yes", 1, IF('Scoring Chart'!L4="Partial", 0.5, 0))</f>
        <v>1</v>
      </c>
      <c r="M4" s="41">
        <f>IF('Scoring Chart'!M4="Yes", 1, IF('Scoring Chart'!M4="Partial", 0.5, 0))</f>
        <v>1</v>
      </c>
      <c r="N4" s="41">
        <f>IF('Scoring Chart'!N4="Yes", 1, IF('Scoring Chart'!N4="Partial", 0.5, 0))</f>
        <v>1</v>
      </c>
      <c r="O4" s="41">
        <f>IF('Scoring Chart'!O4="Yes", 1, IF('Scoring Chart'!O4="Partial", 0.5, 0))</f>
        <v>1</v>
      </c>
      <c r="P4" s="41">
        <f>IF('Scoring Chart'!P4="Yes", 1, IF('Scoring Chart'!P4="Partial", 0.5, 0))</f>
        <v>0</v>
      </c>
      <c r="Q4" s="41">
        <f>IF('Scoring Chart'!Q4="Yes", 1, IF('Scoring Chart'!Q4="Partial", 0.5, 0))</f>
        <v>1</v>
      </c>
      <c r="R4" s="41">
        <f>IF('Scoring Chart'!R4="Yes", 1, IF('Scoring Chart'!R4="Partial", 0.5, 0))</f>
        <v>0</v>
      </c>
      <c r="S4" s="41">
        <f>IF('Scoring Chart'!S4="Yes", 1, IF('Scoring Chart'!S4="Partial", 0.5, 0))</f>
        <v>1</v>
      </c>
      <c r="T4" s="41">
        <f>IF('Scoring Chart'!T4="Yes", 1, IF('Scoring Chart'!T4="Partial", 0.5, 0))</f>
        <v>1</v>
      </c>
      <c r="U4" s="41">
        <f>IF('Scoring Chart'!U4="Yes", 1, IF('Scoring Chart'!U4="Partial", 0.5, 0))</f>
        <v>1</v>
      </c>
      <c r="V4" s="41">
        <f>IF('Scoring Chart'!V4="Yes", 1, IF('Scoring Chart'!V4="Partial", 0.5, 0))</f>
        <v>1</v>
      </c>
      <c r="W4" s="41">
        <f>IF('Scoring Chart'!W4="Yes", 1, IF('Scoring Chart'!W4="Partial", 0.5, 0))</f>
        <v>1</v>
      </c>
      <c r="X4" s="41">
        <f>IF('Scoring Chart'!X4="Yes", 1, IF('Scoring Chart'!X4="Partial", 0.5, 0))</f>
        <v>1</v>
      </c>
      <c r="Y4" s="41">
        <f>IF('Scoring Chart'!Y4="Yes", 1, IF('Scoring Chart'!Y4="Partial", 0.5, 0))</f>
        <v>0</v>
      </c>
      <c r="Z4" s="41">
        <f>IF('Scoring Chart'!Z4="Yes", 1, IF('Scoring Chart'!Z4="Partial", 0.5, 0))</f>
        <v>1</v>
      </c>
      <c r="AA4" s="41">
        <f>IF('Scoring Chart'!AA4="Yes", 1, IF('Scoring Chart'!AA4="Partial", 0.5, 0))</f>
        <v>1</v>
      </c>
      <c r="AB4" s="41">
        <f>IF('Scoring Chart'!AB4="Yes", 1, IF('Scoring Chart'!AB4="Partial", 0.5, 0))</f>
        <v>1</v>
      </c>
      <c r="AC4" s="41">
        <f>IF('Scoring Chart'!AC4="Yes", 1, IF('Scoring Chart'!AC4="Partial", 0.5, 0))</f>
        <v>0.5</v>
      </c>
      <c r="AD4" s="41">
        <f>IF('Scoring Chart'!AD4="Yes", 1, IF('Scoring Chart'!AD4="Partial", 0.5, 0))</f>
        <v>1</v>
      </c>
      <c r="AE4" s="41">
        <f>IF('Scoring Chart'!AE4="Yes", 1, IF('Scoring Chart'!AE4="Partial", 0.5, 0))</f>
        <v>1</v>
      </c>
      <c r="AF4" s="41">
        <f>IF('Scoring Chart'!AF4="Yes", 1, IF('Scoring Chart'!AF4="Partial", 0.5, 0))</f>
        <v>1</v>
      </c>
      <c r="AG4" s="41">
        <f>IF('Scoring Chart'!AG4="Yes", 1, IF('Scoring Chart'!AG4="Partial", 0.5, 0))</f>
        <v>1</v>
      </c>
      <c r="AH4" s="41">
        <f>IF('Scoring Chart'!AH4="Yes", 1, IF('Scoring Chart'!AH4="Partial", 0.5, 0))</f>
        <v>1</v>
      </c>
      <c r="AI4" s="41">
        <f>IF('Scoring Chart'!AI4="Yes", 1, IF('Scoring Chart'!AI4="Partial", 0.5, 0))</f>
        <v>0</v>
      </c>
      <c r="AJ4" s="41">
        <f>IF('Scoring Chart'!AJ4="Yes", 1, IF('Scoring Chart'!AJ4="Partial", 0.5, 0))</f>
        <v>1</v>
      </c>
      <c r="AK4" s="41">
        <f>IF('Scoring Chart'!AK4="Yes", 1, IF('Scoring Chart'!AK4="Partial", 0.5, 0))</f>
        <v>0</v>
      </c>
      <c r="AL4" s="41">
        <f>IF('Scoring Chart'!AL4="Yes", 1, IF('Scoring Chart'!AL4="Partial", 0.5, 0))</f>
        <v>1</v>
      </c>
      <c r="AM4" s="41">
        <f>IF('Scoring Chart'!AM4="Yes", 1, IF('Scoring Chart'!AM4="Partial", 0.5, 0))</f>
        <v>0.5</v>
      </c>
      <c r="AN4" s="41">
        <f>IF('Scoring Chart'!AN4="Yes", 1, IF('Scoring Chart'!AN4="Partial", 0.5, 0))</f>
        <v>0</v>
      </c>
      <c r="AO4" s="41">
        <f>IF('Scoring Chart'!AO4="Yes", 1, IF('Scoring Chart'!AO4="Partial", 0.5, 0))</f>
        <v>1</v>
      </c>
      <c r="AP4" s="41">
        <f>IF('Scoring Chart'!AP4="Yes", 1, IF('Scoring Chart'!AP4="Partial", 0.5, 0))</f>
        <v>0</v>
      </c>
      <c r="AQ4" s="41">
        <f>IF('Scoring Chart'!AQ4="Yes", 1, IF('Scoring Chart'!AQ4="Partial", 0.5, 0))</f>
        <v>1</v>
      </c>
      <c r="AR4" s="41">
        <f>IF('Scoring Chart'!AR4="Yes", 1, IF('Scoring Chart'!AR4="Partial", 0.5, 0))</f>
        <v>0.5</v>
      </c>
      <c r="AS4" s="41">
        <f>IF('Scoring Chart'!AS4="Yes", 1, IF('Scoring Chart'!AS4="Partial", 0.5, 0))</f>
        <v>1</v>
      </c>
      <c r="AT4" s="41">
        <f>IF('Scoring Chart'!AT4="Yes", 1, IF('Scoring Chart'!AT4="Partial", 0.5, 0))</f>
        <v>1</v>
      </c>
      <c r="AU4" s="41">
        <f>IF('Scoring Chart'!AU4="Yes", 1, IF('Scoring Chart'!AU4="Partial", 0.5, 0))</f>
        <v>1</v>
      </c>
      <c r="AV4" s="41">
        <f>IF('Scoring Chart'!AV4="Yes", 1, IF('Scoring Chart'!AV4="Partial", 0.5, 0))</f>
        <v>0</v>
      </c>
      <c r="AW4" s="41">
        <f>IF('Scoring Chart'!AW4="Yes", 1, IF('Scoring Chart'!AW4="Partial", 0.5, 0))</f>
        <v>1</v>
      </c>
      <c r="AX4" s="41">
        <f>IF('Scoring Chart'!AX4="Yes", 1, IF('Scoring Chart'!AX4="Partial", 0.5, 0))</f>
        <v>0</v>
      </c>
      <c r="AY4" s="41">
        <f>IF('Scoring Chart'!AY4="Yes", 1, IF('Scoring Chart'!AY4="Partial", 0.5, 0))</f>
        <v>1</v>
      </c>
      <c r="AZ4" s="41">
        <f>IF('Scoring Chart'!AZ4="Yes", 1, IF('Scoring Chart'!AZ4="Partial", 0.5, 0))</f>
        <v>1</v>
      </c>
      <c r="BA4" s="41">
        <f>IF('Scoring Chart'!BA4="Yes", 1, IF('Scoring Chart'!BA4="Partial", 0.5, 0))</f>
        <v>1</v>
      </c>
      <c r="BB4" s="41">
        <f>IF('Scoring Chart'!BB4="Yes", 1, IF('Scoring Chart'!BB4="Partial", 0.5, 0))</f>
        <v>1</v>
      </c>
      <c r="BC4" s="41">
        <f>IF('Scoring Chart'!BC4="Yes", 1, IF('Scoring Chart'!BC4="Partial", 0.5, 0))</f>
        <v>0.5</v>
      </c>
      <c r="BD4" s="41">
        <f>IF('Scoring Chart'!BD4="Yes", 1, IF('Scoring Chart'!BD4="Partial", 0.5, 0))</f>
        <v>0</v>
      </c>
    </row>
    <row r="5" spans="1:56" s="10" customFormat="1" ht="20.100000000000001" customHeight="1" x14ac:dyDescent="0.25">
      <c r="A5" s="111"/>
      <c r="B5" s="107"/>
      <c r="C5" s="11" t="s">
        <v>53</v>
      </c>
      <c r="D5" s="100">
        <v>1</v>
      </c>
      <c r="E5" s="77">
        <f t="shared" si="0"/>
        <v>0.625</v>
      </c>
      <c r="F5" s="41">
        <f>IF('Scoring Chart'!F5="Yes", 1, IF('Scoring Chart'!F5="Partial", 0.5, 0))</f>
        <v>1</v>
      </c>
      <c r="G5" s="41">
        <f>IF('Scoring Chart'!G5="Yes", 1, IF('Scoring Chart'!G5="Partial", 0.5, 0))</f>
        <v>1</v>
      </c>
      <c r="H5" s="41">
        <f>IF('Scoring Chart'!H5="Yes", 1, IF('Scoring Chart'!H5="Partial", 0.5, 0))</f>
        <v>0</v>
      </c>
      <c r="I5" s="41">
        <f>IF('Scoring Chart'!I5="Yes", 1, IF('Scoring Chart'!I5="Partial", 0.5, 0))</f>
        <v>1</v>
      </c>
      <c r="J5" s="41">
        <f>IF('Scoring Chart'!J5="Yes", 1, IF('Scoring Chart'!J5="Partial", 0.5, 0))</f>
        <v>1</v>
      </c>
      <c r="K5" s="41">
        <f>IF('Scoring Chart'!K5="Yes", 1, IF('Scoring Chart'!K5="Partial", 0.5, 0))</f>
        <v>1</v>
      </c>
      <c r="L5" s="41">
        <f>IF('Scoring Chart'!L5="Yes", 1, IF('Scoring Chart'!L5="Partial", 0.5, 0))</f>
        <v>1</v>
      </c>
      <c r="M5" s="41">
        <f>IF('Scoring Chart'!M5="Yes", 1, IF('Scoring Chart'!M5="Partial", 0.5, 0))</f>
        <v>1</v>
      </c>
      <c r="N5" s="41">
        <f>IF('Scoring Chart'!N5="Yes", 1, IF('Scoring Chart'!N5="Partial", 0.5, 0))</f>
        <v>0.5</v>
      </c>
      <c r="O5" s="41">
        <f>IF('Scoring Chart'!O5="Yes", 1, IF('Scoring Chart'!O5="Partial", 0.5, 0))</f>
        <v>1</v>
      </c>
      <c r="P5" s="41">
        <f>IF('Scoring Chart'!P5="Yes", 1, IF('Scoring Chart'!P5="Partial", 0.5, 0))</f>
        <v>1</v>
      </c>
      <c r="Q5" s="41">
        <f>IF('Scoring Chart'!Q5="Yes", 1, IF('Scoring Chart'!Q5="Partial", 0.5, 0))</f>
        <v>1</v>
      </c>
      <c r="R5" s="41">
        <f>IF('Scoring Chart'!R5="Yes", 1, IF('Scoring Chart'!R5="Partial", 0.5, 0))</f>
        <v>0</v>
      </c>
      <c r="S5" s="41">
        <f>IF('Scoring Chart'!S5="Yes", 1, IF('Scoring Chart'!S5="Partial", 0.5, 0))</f>
        <v>1</v>
      </c>
      <c r="T5" s="41">
        <f>IF('Scoring Chart'!T5="Yes", 1, IF('Scoring Chart'!T5="Partial", 0.5, 0))</f>
        <v>0</v>
      </c>
      <c r="U5" s="41">
        <f>IF('Scoring Chart'!U5="Yes", 1, IF('Scoring Chart'!U5="Partial", 0.5, 0))</f>
        <v>0</v>
      </c>
      <c r="V5" s="41">
        <f>IF('Scoring Chart'!V5="Yes", 1, IF('Scoring Chart'!V5="Partial", 0.5, 0))</f>
        <v>1</v>
      </c>
      <c r="W5" s="41">
        <f>IF('Scoring Chart'!W5="Yes", 1, IF('Scoring Chart'!W5="Partial", 0.5, 0))</f>
        <v>1</v>
      </c>
      <c r="X5" s="41">
        <f>IF('Scoring Chart'!X5="Yes", 1, IF('Scoring Chart'!X5="Partial", 0.5, 0))</f>
        <v>1</v>
      </c>
      <c r="Y5" s="41">
        <f>IF('Scoring Chart'!Y5="Yes", 1, IF('Scoring Chart'!Y5="Partial", 0.5, 0))</f>
        <v>1</v>
      </c>
      <c r="Z5" s="41">
        <f>IF('Scoring Chart'!Z5="Yes", 1, IF('Scoring Chart'!Z5="Partial", 0.5, 0))</f>
        <v>0.5</v>
      </c>
      <c r="AA5" s="41">
        <f>IF('Scoring Chart'!AA5="Yes", 1, IF('Scoring Chart'!AA5="Partial", 0.5, 0))</f>
        <v>1</v>
      </c>
      <c r="AB5" s="41">
        <f>IF('Scoring Chart'!AB5="Yes", 1, IF('Scoring Chart'!AB5="Partial", 0.5, 0))</f>
        <v>0</v>
      </c>
      <c r="AC5" s="41">
        <f>IF('Scoring Chart'!AC5="Yes", 1, IF('Scoring Chart'!AC5="Partial", 0.5, 0))</f>
        <v>1</v>
      </c>
      <c r="AD5" s="41">
        <f>IF('Scoring Chart'!AD5="Yes", 1, IF('Scoring Chart'!AD5="Partial", 0.5, 0))</f>
        <v>1</v>
      </c>
      <c r="AE5" s="41">
        <f>IF('Scoring Chart'!AE5="Yes", 1, IF('Scoring Chart'!AE5="Partial", 0.5, 0))</f>
        <v>1</v>
      </c>
      <c r="AF5" s="41">
        <f>IF('Scoring Chart'!AF5="Yes", 1, IF('Scoring Chart'!AF5="Partial", 0.5, 0))</f>
        <v>0.5</v>
      </c>
      <c r="AG5" s="41">
        <f>IF('Scoring Chart'!AG5="Yes", 1, IF('Scoring Chart'!AG5="Partial", 0.5, 0))</f>
        <v>1</v>
      </c>
      <c r="AH5" s="41">
        <f>IF('Scoring Chart'!AH5="Yes", 1, IF('Scoring Chart'!AH5="Partial", 0.5, 0))</f>
        <v>1</v>
      </c>
      <c r="AI5" s="41">
        <f>IF('Scoring Chart'!AI5="Yes", 1, IF('Scoring Chart'!AI5="Partial", 0.5, 0))</f>
        <v>1</v>
      </c>
      <c r="AJ5" s="41">
        <f>IF('Scoring Chart'!AJ5="Yes", 1, IF('Scoring Chart'!AJ5="Partial", 0.5, 0))</f>
        <v>1</v>
      </c>
      <c r="AK5" s="41">
        <f>IF('Scoring Chart'!AK5="Yes", 1, IF('Scoring Chart'!AK5="Partial", 0.5, 0))</f>
        <v>0</v>
      </c>
      <c r="AL5" s="41">
        <f>IF('Scoring Chart'!AL5="Yes", 1, IF('Scoring Chart'!AL5="Partial", 0.5, 0))</f>
        <v>1</v>
      </c>
      <c r="AM5" s="41">
        <f>IF('Scoring Chart'!AM5="Yes", 1, IF('Scoring Chart'!AM5="Partial", 0.5, 0))</f>
        <v>1</v>
      </c>
      <c r="AN5" s="41">
        <f>IF('Scoring Chart'!AN5="Yes", 1, IF('Scoring Chart'!AN5="Partial", 0.5, 0))</f>
        <v>0</v>
      </c>
      <c r="AO5" s="41">
        <f>IF('Scoring Chart'!AO5="Yes", 1, IF('Scoring Chart'!AO5="Partial", 0.5, 0))</f>
        <v>1</v>
      </c>
      <c r="AP5" s="41">
        <f>IF('Scoring Chart'!AP5="Yes", 1, IF('Scoring Chart'!AP5="Partial", 0.5, 0))</f>
        <v>1</v>
      </c>
      <c r="AQ5" s="41">
        <f>IF('Scoring Chart'!AQ5="Yes", 1, IF('Scoring Chart'!AQ5="Partial", 0.5, 0))</f>
        <v>1</v>
      </c>
      <c r="AR5" s="41">
        <f>IF('Scoring Chart'!AR5="Yes", 1, IF('Scoring Chart'!AR5="Partial", 0.5, 0))</f>
        <v>1</v>
      </c>
      <c r="AS5" s="41">
        <f>IF('Scoring Chart'!AS5="Yes", 1, IF('Scoring Chart'!AS5="Partial", 0.5, 0))</f>
        <v>1</v>
      </c>
      <c r="AT5" s="41">
        <f>IF('Scoring Chart'!AT5="Yes", 1, IF('Scoring Chart'!AT5="Partial", 0.5, 0))</f>
        <v>1</v>
      </c>
      <c r="AU5" s="41">
        <f>IF('Scoring Chart'!AU5="Yes", 1, IF('Scoring Chart'!AU5="Partial", 0.5, 0))</f>
        <v>0</v>
      </c>
      <c r="AV5" s="41">
        <f>IF('Scoring Chart'!AV5="Yes", 1, IF('Scoring Chart'!AV5="Partial", 0.5, 0))</f>
        <v>1</v>
      </c>
      <c r="AW5" s="41">
        <f>IF('Scoring Chart'!AW5="Yes", 1, IF('Scoring Chart'!AW5="Partial", 0.5, 0))</f>
        <v>1</v>
      </c>
      <c r="AX5" s="41">
        <f>IF('Scoring Chart'!AX5="Yes", 1, IF('Scoring Chart'!AX5="Partial", 0.5, 0))</f>
        <v>1</v>
      </c>
      <c r="AY5" s="41">
        <f>IF('Scoring Chart'!AY5="Yes", 1, IF('Scoring Chart'!AY5="Partial", 0.5, 0))</f>
        <v>1</v>
      </c>
      <c r="AZ5" s="41">
        <f>IF('Scoring Chart'!AZ5="Yes", 1, IF('Scoring Chart'!AZ5="Partial", 0.5, 0))</f>
        <v>1</v>
      </c>
      <c r="BA5" s="41">
        <f>IF('Scoring Chart'!BA5="Yes", 1, IF('Scoring Chart'!BA5="Partial", 0.5, 0))</f>
        <v>1</v>
      </c>
      <c r="BB5" s="41">
        <f>IF('Scoring Chart'!BB5="Yes", 1, IF('Scoring Chart'!BB5="Partial", 0.5, 0))</f>
        <v>1</v>
      </c>
      <c r="BC5" s="41">
        <f>IF('Scoring Chart'!BC5="Yes", 1, IF('Scoring Chart'!BC5="Partial", 0.5, 0))</f>
        <v>1</v>
      </c>
      <c r="BD5" s="41">
        <f>IF('Scoring Chart'!BD5="Yes", 1, IF('Scoring Chart'!BD5="Partial", 0.5, 0))</f>
        <v>0</v>
      </c>
    </row>
    <row r="6" spans="1:56" s="10" customFormat="1" ht="20.100000000000001" customHeight="1" x14ac:dyDescent="0.25">
      <c r="A6" s="111"/>
      <c r="B6" s="106" t="s">
        <v>88</v>
      </c>
      <c r="C6" s="115" t="s">
        <v>92</v>
      </c>
      <c r="D6" s="117">
        <v>2</v>
      </c>
      <c r="E6" s="119">
        <f t="shared" si="0"/>
        <v>1.25</v>
      </c>
      <c r="F6" s="150">
        <f>IF('Scoring Chart'!F6:F7="Yes", 2, IF('Scoring Chart'!F6:F7="Partial", 1, 0))</f>
        <v>2</v>
      </c>
      <c r="G6" s="150">
        <f>IF('Scoring Chart'!G6:G7="Yes", 2, IF('Scoring Chart'!G6:G7="Partial", 1, 0))</f>
        <v>1</v>
      </c>
      <c r="H6" s="150">
        <f>IF('Scoring Chart'!H6:H7="Yes", 2, IF('Scoring Chart'!H6:H7="Partial", 1, 0))</f>
        <v>0</v>
      </c>
      <c r="I6" s="150">
        <f>IF('Scoring Chart'!I6:I7="Yes", 2, IF('Scoring Chart'!I6:I7="Partial", 1, 0))</f>
        <v>2</v>
      </c>
      <c r="J6" s="150">
        <f>IF('Scoring Chart'!J6:J7="Yes", 2, IF('Scoring Chart'!J6:J7="Partial", 1, 0))</f>
        <v>2</v>
      </c>
      <c r="K6" s="150">
        <f>IF('Scoring Chart'!K6:K7="Yes", 2, IF('Scoring Chart'!K6:K7="Partial", 1, 0))</f>
        <v>2</v>
      </c>
      <c r="L6" s="150">
        <f>IF('Scoring Chart'!L6:L7="Yes", 2, IF('Scoring Chart'!L6:L7="Partial", 1, 0))</f>
        <v>2</v>
      </c>
      <c r="M6" s="150">
        <f>IF('Scoring Chart'!M6:M7="Yes", 2, IF('Scoring Chart'!M6:M7="Partial", 1, 0))</f>
        <v>1</v>
      </c>
      <c r="N6" s="150">
        <f>IF('Scoring Chart'!N6:N7="Yes", 2, IF('Scoring Chart'!N6:N7="Partial", 1, 0))</f>
        <v>2</v>
      </c>
      <c r="O6" s="150">
        <f>IF('Scoring Chart'!O6:O7="Yes", 2, IF('Scoring Chart'!O6:O7="Partial", 1, 0))</f>
        <v>2</v>
      </c>
      <c r="P6" s="150">
        <f>IF('Scoring Chart'!P6:P7="Yes", 2, IF('Scoring Chart'!P6:P7="Partial", 1, 0))</f>
        <v>2</v>
      </c>
      <c r="Q6" s="150">
        <f>IF('Scoring Chart'!Q6:Q7="Yes", 2, IF('Scoring Chart'!Q6:Q7="Partial", 1, 0))</f>
        <v>2</v>
      </c>
      <c r="R6" s="150">
        <f>IF('Scoring Chart'!R6:R7="Yes", 2, IF('Scoring Chart'!R6:R7="Partial", 1, 0))</f>
        <v>0</v>
      </c>
      <c r="S6" s="150">
        <f>IF('Scoring Chart'!S6:S7="Yes", 2, IF('Scoring Chart'!S6:S7="Partial", 1, 0))</f>
        <v>0</v>
      </c>
      <c r="T6" s="150">
        <f>IF('Scoring Chart'!T6:T7="Yes", 2, IF('Scoring Chart'!T6:T7="Partial", 1, 0))</f>
        <v>1</v>
      </c>
      <c r="U6" s="150">
        <f>IF('Scoring Chart'!U6:U7="Yes", 2, IF('Scoring Chart'!U6:U7="Partial", 1, 0))</f>
        <v>2</v>
      </c>
      <c r="V6" s="150">
        <f>IF('Scoring Chart'!V6:V7="Yes", 2, IF('Scoring Chart'!V6:V7="Partial", 1, 0))</f>
        <v>2</v>
      </c>
      <c r="W6" s="150">
        <f>IF('Scoring Chart'!W6:W7="Yes", 2, IF('Scoring Chart'!W6:W7="Partial", 1, 0))</f>
        <v>2</v>
      </c>
      <c r="X6" s="150">
        <f>IF('Scoring Chart'!X6:X7="Yes", 2, IF('Scoring Chart'!X6:X7="Partial", 1, 0))</f>
        <v>2</v>
      </c>
      <c r="Y6" s="150">
        <f>IF('Scoring Chart'!Y6:Y7="Yes", 2, IF('Scoring Chart'!Y6:Y7="Partial", 1, 0))</f>
        <v>0</v>
      </c>
      <c r="Z6" s="150">
        <f>IF('Scoring Chart'!Z6:Z7="Yes", 2, IF('Scoring Chart'!Z6:Z7="Partial", 1, 0))</f>
        <v>2</v>
      </c>
      <c r="AA6" s="150">
        <f>IF('Scoring Chart'!AA6:AA7="Yes", 2, IF('Scoring Chart'!AA6:AA7="Partial", 1, 0))</f>
        <v>2</v>
      </c>
      <c r="AB6" s="150">
        <f>IF('Scoring Chart'!AB6:AB7="Yes", 2, IF('Scoring Chart'!AB6:AB7="Partial", 1, 0))</f>
        <v>2</v>
      </c>
      <c r="AC6" s="150">
        <f>IF('Scoring Chart'!AC6:AC7="Yes", 2, IF('Scoring Chart'!AC6:AC7="Partial", 1, 0))</f>
        <v>2</v>
      </c>
      <c r="AD6" s="150">
        <f>IF('Scoring Chart'!AD6:AD7="Yes", 2, IF('Scoring Chart'!AD6:AD7="Partial", 1, 0))</f>
        <v>2</v>
      </c>
      <c r="AE6" s="150">
        <f>IF('Scoring Chart'!AE6:AE7="Yes", 2, IF('Scoring Chart'!AE6:AE7="Partial", 1, 0))</f>
        <v>2</v>
      </c>
      <c r="AF6" s="150">
        <f>IF('Scoring Chart'!AF6:AF7="Yes", 2, IF('Scoring Chart'!AF6:AF7="Partial", 1, 0))</f>
        <v>1</v>
      </c>
      <c r="AG6" s="150">
        <f>IF('Scoring Chart'!AG6:AG7="Yes", 2, IF('Scoring Chart'!AG6:AG7="Partial", 1, 0))</f>
        <v>2</v>
      </c>
      <c r="AH6" s="150">
        <f>IF('Scoring Chart'!AH6:AH7="Yes", 2, IF('Scoring Chart'!AH6:AH7="Partial", 1, 0))</f>
        <v>2</v>
      </c>
      <c r="AI6" s="150">
        <f>IF('Scoring Chart'!AI6:AI7="Yes", 2, IF('Scoring Chart'!AI6:AI7="Partial", 1, 0))</f>
        <v>2</v>
      </c>
      <c r="AJ6" s="150">
        <f>IF('Scoring Chart'!AJ6:AJ7="Yes", 2, IF('Scoring Chart'!AJ6:AJ7="Partial", 1, 0))</f>
        <v>2</v>
      </c>
      <c r="AK6" s="150">
        <f>IF('Scoring Chart'!AK6:AK7="Yes", 2, IF('Scoring Chart'!AK6:AK7="Partial", 1, 0))</f>
        <v>0</v>
      </c>
      <c r="AL6" s="150">
        <f>IF('Scoring Chart'!AL6:AL7="Yes", 2, IF('Scoring Chart'!AL6:AL7="Partial", 1, 0))</f>
        <v>2</v>
      </c>
      <c r="AM6" s="150">
        <f>IF('Scoring Chart'!AM6:AM7="Yes", 2, IF('Scoring Chart'!AM6:AM7="Partial", 1, 0))</f>
        <v>2</v>
      </c>
      <c r="AN6" s="150">
        <f>IF('Scoring Chart'!AN6:AN7="Yes", 2, IF('Scoring Chart'!AN6:AN7="Partial", 1, 0))</f>
        <v>0</v>
      </c>
      <c r="AO6" s="150">
        <f>IF('Scoring Chart'!AO6:AO7="Yes", 2, IF('Scoring Chart'!AO6:AO7="Partial", 1, 0))</f>
        <v>2</v>
      </c>
      <c r="AP6" s="150">
        <f>IF('Scoring Chart'!AP6:AP7="Yes", 2, IF('Scoring Chart'!AP6:AP7="Partial", 1, 0))</f>
        <v>2</v>
      </c>
      <c r="AQ6" s="150">
        <f>IF('Scoring Chart'!AQ6:AQ7="Yes", 2, IF('Scoring Chart'!AQ6:AQ7="Partial", 1, 0))</f>
        <v>2</v>
      </c>
      <c r="AR6" s="150">
        <f>IF('Scoring Chart'!AR6:AR7="Yes", 2, IF('Scoring Chart'!AR6:AR7="Partial", 1, 0))</f>
        <v>2</v>
      </c>
      <c r="AS6" s="150">
        <f>IF('Scoring Chart'!AS6:AS7="Yes", 2, IF('Scoring Chart'!AS6:AS7="Partial", 1, 0))</f>
        <v>2</v>
      </c>
      <c r="AT6" s="150">
        <f>IF('Scoring Chart'!AT6:AT7="Yes", 2, IF('Scoring Chart'!AT6:AT7="Partial", 1, 0))</f>
        <v>2</v>
      </c>
      <c r="AU6" s="150">
        <f>IF('Scoring Chart'!AU6:AU7="Yes", 2, IF('Scoring Chart'!AU6:AU7="Partial", 1, 0))</f>
        <v>2</v>
      </c>
      <c r="AV6" s="150">
        <f>IF('Scoring Chart'!AV6:AV7="Yes", 2, IF('Scoring Chart'!AV6:AV7="Partial", 1, 0))</f>
        <v>2</v>
      </c>
      <c r="AW6" s="150">
        <f>IF('Scoring Chart'!AW6:AW7="Yes", 2, IF('Scoring Chart'!AW6:AW7="Partial", 1, 0))</f>
        <v>2</v>
      </c>
      <c r="AX6" s="150">
        <f>IF('Scoring Chart'!AX6:AX7="Yes", 2, IF('Scoring Chart'!AX6:AX7="Partial", 1, 0))</f>
        <v>1</v>
      </c>
      <c r="AY6" s="150">
        <f>IF('Scoring Chart'!AY6:AY7="Yes", 2, IF('Scoring Chart'!AY6:AY7="Partial", 1, 0))</f>
        <v>0</v>
      </c>
      <c r="AZ6" s="150">
        <f>IF('Scoring Chart'!AZ6:AZ7="Yes", 2, IF('Scoring Chart'!AZ6:AZ7="Partial", 1, 0))</f>
        <v>0</v>
      </c>
      <c r="BA6" s="150">
        <f>IF('Scoring Chart'!BA6:BA7="Yes", 2, IF('Scoring Chart'!BA6:BA7="Partial", 1, 0))</f>
        <v>2</v>
      </c>
      <c r="BB6" s="150">
        <f>IF('Scoring Chart'!BB6:BB7="Yes", 2, IF('Scoring Chart'!BB6:BB7="Partial", 1, 0))</f>
        <v>2</v>
      </c>
      <c r="BC6" s="150">
        <f>IF('Scoring Chart'!BC6:BC7="Yes", 2, IF('Scoring Chart'!BC6:BC7="Partial", 1, 0))</f>
        <v>1</v>
      </c>
      <c r="BD6" s="150">
        <f>IF('Scoring Chart'!BD6:BD7="Yes", 2, IF('Scoring Chart'!BD6:BD7="Partial", 1, 0))</f>
        <v>0</v>
      </c>
    </row>
    <row r="7" spans="1:56" s="10" customFormat="1" ht="20.100000000000001" customHeight="1" x14ac:dyDescent="0.25">
      <c r="A7" s="111"/>
      <c r="B7" s="114"/>
      <c r="C7" s="116"/>
      <c r="D7" s="118"/>
      <c r="E7" s="12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</row>
    <row r="8" spans="1:56" s="10" customFormat="1" ht="20.100000000000001" customHeight="1" x14ac:dyDescent="0.25">
      <c r="A8" s="111"/>
      <c r="B8" s="114"/>
      <c r="C8" s="115" t="s">
        <v>91</v>
      </c>
      <c r="D8" s="117">
        <v>2</v>
      </c>
      <c r="E8" s="119">
        <f t="shared" si="0"/>
        <v>1.25</v>
      </c>
      <c r="F8" s="150">
        <f>IF('Scoring Chart'!F8:F9="Yes", 2, IF('Scoring Chart'!F8:F9="Partial", 1, 0))</f>
        <v>2</v>
      </c>
      <c r="G8" s="150">
        <f>IF('Scoring Chart'!G8:G9="Yes", 2, IF('Scoring Chart'!G8:G9="Partial", 1, 0))</f>
        <v>2</v>
      </c>
      <c r="H8" s="150">
        <f>IF('Scoring Chart'!H8:H9="Yes", 2, IF('Scoring Chart'!H8:H9="Partial", 1, 0))</f>
        <v>0</v>
      </c>
      <c r="I8" s="150">
        <f>IF('Scoring Chart'!I8:I9="Yes", 2, IF('Scoring Chart'!I8:I9="Partial", 1, 0))</f>
        <v>2</v>
      </c>
      <c r="J8" s="150">
        <f>IF('Scoring Chart'!J8:J9="Yes", 2, IF('Scoring Chart'!J8:J9="Partial", 1, 0))</f>
        <v>2</v>
      </c>
      <c r="K8" s="150">
        <f>IF('Scoring Chart'!K8:K9="Yes", 2, IF('Scoring Chart'!K8:K9="Partial", 1, 0))</f>
        <v>2</v>
      </c>
      <c r="L8" s="150">
        <f>IF('Scoring Chart'!L8:L9="Yes", 2, IF('Scoring Chart'!L8:L9="Partial", 1, 0))</f>
        <v>2</v>
      </c>
      <c r="M8" s="150">
        <f>IF('Scoring Chart'!M8:M9="Yes", 2, IF('Scoring Chart'!M8:M9="Partial", 1, 0))</f>
        <v>1</v>
      </c>
      <c r="N8" s="150">
        <f>IF('Scoring Chart'!N8:N9="Yes", 2, IF('Scoring Chart'!N8:N9="Partial", 1, 0))</f>
        <v>2</v>
      </c>
      <c r="O8" s="150">
        <f>IF('Scoring Chart'!O8:O9="Yes", 2, IF('Scoring Chart'!O8:O9="Partial", 1, 0))</f>
        <v>2</v>
      </c>
      <c r="P8" s="150">
        <f>IF('Scoring Chart'!P8:P9="Yes", 2, IF('Scoring Chart'!P8:P9="Partial", 1, 0))</f>
        <v>2</v>
      </c>
      <c r="Q8" s="150">
        <f>IF('Scoring Chart'!Q8:Q9="Yes", 2, IF('Scoring Chart'!Q8:Q9="Partial", 1, 0))</f>
        <v>2</v>
      </c>
      <c r="R8" s="150">
        <f>IF('Scoring Chart'!R8:R9="Yes", 2, IF('Scoring Chart'!R8:R9="Partial", 1, 0))</f>
        <v>0</v>
      </c>
      <c r="S8" s="150">
        <f>IF('Scoring Chart'!S8:S9="Yes", 2, IF('Scoring Chart'!S8:S9="Partial", 1, 0))</f>
        <v>0</v>
      </c>
      <c r="T8" s="150">
        <f>IF('Scoring Chart'!T8:T9="Yes", 2, IF('Scoring Chart'!T8:T9="Partial", 1, 0))</f>
        <v>0</v>
      </c>
      <c r="U8" s="150">
        <f>IF('Scoring Chart'!U8:U9="Yes", 2, IF('Scoring Chart'!U8:U9="Partial", 1, 0))</f>
        <v>0</v>
      </c>
      <c r="V8" s="150">
        <f>IF('Scoring Chart'!V8:V9="Yes", 2, IF('Scoring Chart'!V8:V9="Partial", 1, 0))</f>
        <v>2</v>
      </c>
      <c r="W8" s="150">
        <f>IF('Scoring Chart'!W8:W9="Yes", 2, IF('Scoring Chart'!W8:W9="Partial", 1, 0))</f>
        <v>2</v>
      </c>
      <c r="X8" s="150">
        <f>IF('Scoring Chart'!X8:X9="Yes", 2, IF('Scoring Chart'!X8:X9="Partial", 1, 0))</f>
        <v>2</v>
      </c>
      <c r="Y8" s="150">
        <f>IF('Scoring Chart'!Y8:Y9="Yes", 2, IF('Scoring Chart'!Y8:Y9="Partial", 1, 0))</f>
        <v>2</v>
      </c>
      <c r="Z8" s="150">
        <f>IF('Scoring Chart'!Z8:Z9="Yes", 2, IF('Scoring Chart'!Z8:Z9="Partial", 1, 0))</f>
        <v>0</v>
      </c>
      <c r="AA8" s="150">
        <f>IF('Scoring Chart'!AA8:AA9="Yes", 2, IF('Scoring Chart'!AA8:AA9="Partial", 1, 0))</f>
        <v>2</v>
      </c>
      <c r="AB8" s="150">
        <f>IF('Scoring Chart'!AB8:AB9="Yes", 2, IF('Scoring Chart'!AB8:AB9="Partial", 1, 0))</f>
        <v>0</v>
      </c>
      <c r="AC8" s="150">
        <f>IF('Scoring Chart'!AC8:AC9="Yes", 2, IF('Scoring Chart'!AC8:AC9="Partial", 1, 0))</f>
        <v>2</v>
      </c>
      <c r="AD8" s="150">
        <f>IF('Scoring Chart'!AD8:AD9="Yes", 2, IF('Scoring Chart'!AD8:AD9="Partial", 1, 0))</f>
        <v>2</v>
      </c>
      <c r="AE8" s="150">
        <f>IF('Scoring Chart'!AE8:AE9="Yes", 2, IF('Scoring Chart'!AE8:AE9="Partial", 1, 0))</f>
        <v>2</v>
      </c>
      <c r="AF8" s="150">
        <f>IF('Scoring Chart'!AF8:AF9="Yes", 2, IF('Scoring Chart'!AF8:AF9="Partial", 1, 0))</f>
        <v>1</v>
      </c>
      <c r="AG8" s="150">
        <f>IF('Scoring Chart'!AG8:AG9="Yes", 2, IF('Scoring Chart'!AG8:AG9="Partial", 1, 0))</f>
        <v>2</v>
      </c>
      <c r="AH8" s="150">
        <f>IF('Scoring Chart'!AH8:AH9="Yes", 2, IF('Scoring Chart'!AH8:AH9="Partial", 1, 0))</f>
        <v>2</v>
      </c>
      <c r="AI8" s="150">
        <f>IF('Scoring Chart'!AI8:AI9="Yes", 2, IF('Scoring Chart'!AI8:AI9="Partial", 1, 0))</f>
        <v>2</v>
      </c>
      <c r="AJ8" s="150">
        <f>IF('Scoring Chart'!AJ8:AJ9="Yes", 2, IF('Scoring Chart'!AJ8:AJ9="Partial", 1, 0))</f>
        <v>2</v>
      </c>
      <c r="AK8" s="150">
        <f>IF('Scoring Chart'!AK8:AK9="Yes", 2, IF('Scoring Chart'!AK8:AK9="Partial", 1, 0))</f>
        <v>0</v>
      </c>
      <c r="AL8" s="150">
        <f>IF('Scoring Chart'!AL8:AL9="Yes", 2, IF('Scoring Chart'!AL8:AL9="Partial", 1, 0))</f>
        <v>2</v>
      </c>
      <c r="AM8" s="150">
        <f>IF('Scoring Chart'!AM8:AM9="Yes", 2, IF('Scoring Chart'!AM8:AM9="Partial", 1, 0))</f>
        <v>0</v>
      </c>
      <c r="AN8" s="150">
        <f>IF('Scoring Chart'!AN8:AN9="Yes", 2, IF('Scoring Chart'!AN8:AN9="Partial", 1, 0))</f>
        <v>0</v>
      </c>
      <c r="AO8" s="150">
        <f>IF('Scoring Chart'!AO8:AO9="Yes", 2, IF('Scoring Chart'!AO8:AO9="Partial", 1, 0))</f>
        <v>2</v>
      </c>
      <c r="AP8" s="150">
        <f>IF('Scoring Chart'!AP8:AP9="Yes", 2, IF('Scoring Chart'!AP8:AP9="Partial", 1, 0))</f>
        <v>2</v>
      </c>
      <c r="AQ8" s="150">
        <f>IF('Scoring Chart'!AQ8:AQ9="Yes", 2, IF('Scoring Chart'!AQ8:AQ9="Partial", 1, 0))</f>
        <v>2</v>
      </c>
      <c r="AR8" s="150">
        <f>IF('Scoring Chart'!AR8:AR9="Yes", 2, IF('Scoring Chart'!AR8:AR9="Partial", 1, 0))</f>
        <v>2</v>
      </c>
      <c r="AS8" s="150">
        <f>IF('Scoring Chart'!AS8:AS9="Yes", 2, IF('Scoring Chart'!AS8:AS9="Partial", 1, 0))</f>
        <v>2</v>
      </c>
      <c r="AT8" s="150">
        <f>IF('Scoring Chart'!AT8:AT9="Yes", 2, IF('Scoring Chart'!AT8:AT9="Partial", 1, 0))</f>
        <v>2</v>
      </c>
      <c r="AU8" s="150">
        <f>IF('Scoring Chart'!AU8:AU9="Yes", 2, IF('Scoring Chart'!AU8:AU9="Partial", 1, 0))</f>
        <v>0</v>
      </c>
      <c r="AV8" s="150">
        <f>IF('Scoring Chart'!AV8:AV9="Yes", 2, IF('Scoring Chart'!AV8:AV9="Partial", 1, 0))</f>
        <v>2</v>
      </c>
      <c r="AW8" s="150">
        <f>IF('Scoring Chart'!AW8:AW9="Yes", 2, IF('Scoring Chart'!AW8:AW9="Partial", 1, 0))</f>
        <v>2</v>
      </c>
      <c r="AX8" s="150">
        <f>IF('Scoring Chart'!AX8:AX9="Yes", 2, IF('Scoring Chart'!AX8:AX9="Partial", 1, 0))</f>
        <v>1</v>
      </c>
      <c r="AY8" s="150">
        <f>IF('Scoring Chart'!AY8:AY9="Yes", 2, IF('Scoring Chart'!AY8:AY9="Partial", 1, 0))</f>
        <v>0</v>
      </c>
      <c r="AZ8" s="150">
        <f>IF('Scoring Chart'!AZ8:AZ9="Yes", 2, IF('Scoring Chart'!AZ8:AZ9="Partial", 1, 0))</f>
        <v>1</v>
      </c>
      <c r="BA8" s="150">
        <f>IF('Scoring Chart'!BA8:BA9="Yes", 2, IF('Scoring Chart'!BA8:BA9="Partial", 1, 0))</f>
        <v>2</v>
      </c>
      <c r="BB8" s="150">
        <f>IF('Scoring Chart'!BB8:BB9="Yes", 2, IF('Scoring Chart'!BB8:BB9="Partial", 1, 0))</f>
        <v>2</v>
      </c>
      <c r="BC8" s="150">
        <f>IF('Scoring Chart'!BC8:BC9="Yes", 2, IF('Scoring Chart'!BC8:BC9="Partial", 1, 0))</f>
        <v>1</v>
      </c>
      <c r="BD8" s="150">
        <f>IF('Scoring Chart'!BD8:BD9="Yes", 2, IF('Scoring Chart'!BD8:BD9="Partial", 1, 0))</f>
        <v>0</v>
      </c>
    </row>
    <row r="9" spans="1:56" s="10" customFormat="1" ht="20.100000000000001" customHeight="1" x14ac:dyDescent="0.25">
      <c r="A9" s="111"/>
      <c r="B9" s="107"/>
      <c r="C9" s="116"/>
      <c r="D9" s="118"/>
      <c r="E9" s="12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</row>
    <row r="10" spans="1:56" s="10" customFormat="1" ht="20.100000000000001" customHeight="1" x14ac:dyDescent="0.25">
      <c r="A10" s="111"/>
      <c r="B10" s="106" t="s">
        <v>87</v>
      </c>
      <c r="C10" s="115" t="s">
        <v>92</v>
      </c>
      <c r="D10" s="117">
        <v>2</v>
      </c>
      <c r="E10" s="119">
        <f t="shared" si="0"/>
        <v>1.25</v>
      </c>
      <c r="F10" s="150">
        <f>IF('Scoring Chart'!F10:F11="Yes", 2, 0)</f>
        <v>0</v>
      </c>
      <c r="G10" s="150">
        <f>IF('Scoring Chart'!G10:G11="Yes", 2, 0)</f>
        <v>2</v>
      </c>
      <c r="H10" s="150">
        <f>IF('Scoring Chart'!H10:H11="Yes", 2, 0)</f>
        <v>0</v>
      </c>
      <c r="I10" s="150">
        <f>IF('Scoring Chart'!I10:I11="Yes", 2, 0)</f>
        <v>0</v>
      </c>
      <c r="J10" s="150">
        <f>IF('Scoring Chart'!J10:J11="Yes", 2, 0)</f>
        <v>2</v>
      </c>
      <c r="K10" s="150">
        <f>IF('Scoring Chart'!K10:K11="Yes", 2, 0)</f>
        <v>2</v>
      </c>
      <c r="L10" s="150">
        <f>IF('Scoring Chart'!L10:L11="Yes", 2, 0)</f>
        <v>0</v>
      </c>
      <c r="M10" s="150">
        <f>IF('Scoring Chart'!M10:M11="Yes", 2, 0)</f>
        <v>2</v>
      </c>
      <c r="N10" s="150">
        <f>IF('Scoring Chart'!N10:N11="Yes", 2, 0)</f>
        <v>0</v>
      </c>
      <c r="O10" s="150">
        <f>IF('Scoring Chart'!O10:O11="Yes", 2, 0)</f>
        <v>2</v>
      </c>
      <c r="P10" s="150">
        <f>IF('Scoring Chart'!P10:P11="Yes", 2, 0)</f>
        <v>2</v>
      </c>
      <c r="Q10" s="150">
        <f>IF('Scoring Chart'!Q10:Q11="Yes", 2, 0)</f>
        <v>2</v>
      </c>
      <c r="R10" s="150">
        <f>IF('Scoring Chart'!R10:R11="Yes", 2, 0)</f>
        <v>0</v>
      </c>
      <c r="S10" s="150">
        <f>IF('Scoring Chart'!S10:S11="Yes", 2, 0)</f>
        <v>0</v>
      </c>
      <c r="T10" s="150">
        <f>IF('Scoring Chart'!T10:T11="Yes", 2, 0)</f>
        <v>2</v>
      </c>
      <c r="U10" s="150">
        <f>IF('Scoring Chart'!U10:U11="Yes", 2, 0)</f>
        <v>2</v>
      </c>
      <c r="V10" s="150">
        <f>IF('Scoring Chart'!V10:V11="Yes", 2, 0)</f>
        <v>2</v>
      </c>
      <c r="W10" s="150">
        <f>IF('Scoring Chart'!W10:W11="Yes", 2, 0)</f>
        <v>2</v>
      </c>
      <c r="X10" s="150">
        <f>IF('Scoring Chart'!X10:X11="Yes", 2, 0)</f>
        <v>2</v>
      </c>
      <c r="Y10" s="150">
        <f>IF('Scoring Chart'!Y10:Y11="Yes", 2, 0)</f>
        <v>0</v>
      </c>
      <c r="Z10" s="150">
        <f>IF('Scoring Chart'!Z10:Z11="Yes", 2, 0)</f>
        <v>0</v>
      </c>
      <c r="AA10" s="150">
        <f>IF('Scoring Chart'!AA10:AA11="Yes", 2, 0)</f>
        <v>2</v>
      </c>
      <c r="AB10" s="150">
        <f>IF('Scoring Chart'!AB10:AB11="Yes", 2, 0)</f>
        <v>2</v>
      </c>
      <c r="AC10" s="150">
        <f>IF('Scoring Chart'!AC10:AC11="Yes", 2, 0)</f>
        <v>0</v>
      </c>
      <c r="AD10" s="150">
        <f>IF('Scoring Chart'!AD10:AD11="Yes", 2, 0)</f>
        <v>2</v>
      </c>
      <c r="AE10" s="150">
        <f>IF('Scoring Chart'!AE10:AE11="Yes", 2, 0)</f>
        <v>0</v>
      </c>
      <c r="AF10" s="150">
        <f>IF('Scoring Chart'!AF10:AF11="Yes", 2, 0)</f>
        <v>2</v>
      </c>
      <c r="AG10" s="150">
        <f>IF('Scoring Chart'!AG10:AG11="Yes", 2, 0)</f>
        <v>0</v>
      </c>
      <c r="AH10" s="150">
        <f>IF('Scoring Chart'!AH10:AH11="Yes", 2, 0)</f>
        <v>0</v>
      </c>
      <c r="AI10" s="150">
        <f>IF('Scoring Chart'!AI10:AI11="Yes", 2, 0)</f>
        <v>2</v>
      </c>
      <c r="AJ10" s="150">
        <f>IF('Scoring Chart'!AJ10:AJ11="Yes", 2, 0)</f>
        <v>2</v>
      </c>
      <c r="AK10" s="150">
        <f>IF('Scoring Chart'!AK10:AK11="Yes", 2, 0)</f>
        <v>0</v>
      </c>
      <c r="AL10" s="150">
        <f>IF('Scoring Chart'!AL10:AL11="Yes", 2, 0)</f>
        <v>0</v>
      </c>
      <c r="AM10" s="150">
        <f>IF('Scoring Chart'!AM10:AM11="Yes", 2, 0)</f>
        <v>2</v>
      </c>
      <c r="AN10" s="150">
        <f>IF('Scoring Chart'!AN10:AN11="Yes", 2, 0)</f>
        <v>0</v>
      </c>
      <c r="AO10" s="150">
        <f>IF('Scoring Chart'!AO10:AO11="Yes", 2, 0)</f>
        <v>0</v>
      </c>
      <c r="AP10" s="150">
        <f>IF('Scoring Chart'!AP10:AP11="Yes", 2, 0)</f>
        <v>0</v>
      </c>
      <c r="AQ10" s="150">
        <f>IF('Scoring Chart'!AQ10:AQ11="Yes", 2, 0)</f>
        <v>2</v>
      </c>
      <c r="AR10" s="150">
        <f>IF('Scoring Chart'!AR10:AR11="Yes", 2, 0)</f>
        <v>0</v>
      </c>
      <c r="AS10" s="150">
        <f>IF('Scoring Chart'!AS10:AS11="Yes", 2, 0)</f>
        <v>2</v>
      </c>
      <c r="AT10" s="150">
        <f>IF('Scoring Chart'!AT10:AT11="Yes", 2, 0)</f>
        <v>2</v>
      </c>
      <c r="AU10" s="150">
        <f>IF('Scoring Chart'!AU10:AU11="Yes", 2, 0)</f>
        <v>2</v>
      </c>
      <c r="AV10" s="150">
        <f>IF('Scoring Chart'!AV10:AV11="Yes", 2, 0)</f>
        <v>2</v>
      </c>
      <c r="AW10" s="150">
        <f>IF('Scoring Chart'!AW10:AW11="Yes", 2, 0)</f>
        <v>2</v>
      </c>
      <c r="AX10" s="150">
        <f>IF('Scoring Chart'!AX10:AX11="Yes", 2, 0)</f>
        <v>0</v>
      </c>
      <c r="AY10" s="150">
        <f>IF('Scoring Chart'!AY10:AY11="Yes", 2, 0)</f>
        <v>0</v>
      </c>
      <c r="AZ10" s="150">
        <f>IF('Scoring Chart'!AZ10:AZ11="Yes", 2, 0)</f>
        <v>0</v>
      </c>
      <c r="BA10" s="150">
        <f>IF('Scoring Chart'!BA10:BA11="Yes", 2, 0)</f>
        <v>2</v>
      </c>
      <c r="BB10" s="150">
        <f>IF('Scoring Chart'!BB10:BB11="Yes", 2, 0)</f>
        <v>2</v>
      </c>
      <c r="BC10" s="150">
        <f>IF('Scoring Chart'!BC10:BC11="Yes", 2, 0)</f>
        <v>0</v>
      </c>
      <c r="BD10" s="150">
        <f>IF('Scoring Chart'!BD10:BD11="Yes", 2, 0)</f>
        <v>0</v>
      </c>
    </row>
    <row r="11" spans="1:56" s="10" customFormat="1" ht="20.100000000000001" customHeight="1" x14ac:dyDescent="0.25">
      <c r="A11" s="111"/>
      <c r="B11" s="114"/>
      <c r="C11" s="116"/>
      <c r="D11" s="118"/>
      <c r="E11" s="12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</row>
    <row r="12" spans="1:56" s="10" customFormat="1" ht="20.100000000000001" customHeight="1" x14ac:dyDescent="0.25">
      <c r="A12" s="111"/>
      <c r="B12" s="114"/>
      <c r="C12" s="115" t="s">
        <v>91</v>
      </c>
      <c r="D12" s="117">
        <v>2</v>
      </c>
      <c r="E12" s="119">
        <f t="shared" si="0"/>
        <v>1.25</v>
      </c>
      <c r="F12" s="150">
        <f>IF('Scoring Chart'!F12:F13="Yes", 2, 0)</f>
        <v>0</v>
      </c>
      <c r="G12" s="150">
        <f>IF('Scoring Chart'!G12:G13="Yes", 2, 0)</f>
        <v>2</v>
      </c>
      <c r="H12" s="150">
        <f>IF('Scoring Chart'!H12:H13="Yes", 2, 0)</f>
        <v>0</v>
      </c>
      <c r="I12" s="150">
        <f>IF('Scoring Chart'!I12:I13="Yes", 2, 0)</f>
        <v>0</v>
      </c>
      <c r="J12" s="150">
        <f>IF('Scoring Chart'!J12:J13="Yes", 2, 0)</f>
        <v>2</v>
      </c>
      <c r="K12" s="150">
        <f>IF('Scoring Chart'!K12:K13="Yes", 2, 0)</f>
        <v>2</v>
      </c>
      <c r="L12" s="150">
        <f>IF('Scoring Chart'!L12:L13="Yes", 2, 0)</f>
        <v>0</v>
      </c>
      <c r="M12" s="150">
        <f>IF('Scoring Chart'!M12:M13="Yes", 2, 0)</f>
        <v>2</v>
      </c>
      <c r="N12" s="150">
        <f>IF('Scoring Chart'!N12:N13="Yes", 2, 0)</f>
        <v>0</v>
      </c>
      <c r="O12" s="150">
        <f>IF('Scoring Chart'!O12:O13="Yes", 2, 0)</f>
        <v>2</v>
      </c>
      <c r="P12" s="150">
        <f>IF('Scoring Chart'!P12:P13="Yes", 2, 0)</f>
        <v>2</v>
      </c>
      <c r="Q12" s="150">
        <f>IF('Scoring Chart'!Q12:Q13="Yes", 2, 0)</f>
        <v>2</v>
      </c>
      <c r="R12" s="150">
        <f>IF('Scoring Chart'!R12:R13="Yes", 2, 0)</f>
        <v>0</v>
      </c>
      <c r="S12" s="150">
        <f>IF('Scoring Chart'!S12:S13="Yes", 2, 0)</f>
        <v>0</v>
      </c>
      <c r="T12" s="150">
        <f>IF('Scoring Chart'!T12:T13="Yes", 2, 0)</f>
        <v>0</v>
      </c>
      <c r="U12" s="150">
        <f>IF('Scoring Chart'!U12:U13="Yes", 2, 0)</f>
        <v>0</v>
      </c>
      <c r="V12" s="150">
        <f>IF('Scoring Chart'!V12:V13="Yes", 2, 0)</f>
        <v>2</v>
      </c>
      <c r="W12" s="150">
        <f>IF('Scoring Chart'!W12:W13="Yes", 2, 0)</f>
        <v>2</v>
      </c>
      <c r="X12" s="150">
        <f>IF('Scoring Chart'!X12:X13="Yes", 2, 0)</f>
        <v>2</v>
      </c>
      <c r="Y12" s="150">
        <f>IF('Scoring Chart'!Y12:Y13="Yes", 2, 0)</f>
        <v>2</v>
      </c>
      <c r="Z12" s="150">
        <f>IF('Scoring Chart'!Z12:Z13="Yes", 2, 0)</f>
        <v>0</v>
      </c>
      <c r="AA12" s="150">
        <f>IF('Scoring Chart'!AA12:AA13="Yes", 2, 0)</f>
        <v>2</v>
      </c>
      <c r="AB12" s="150">
        <f>IF('Scoring Chart'!AB12:AB13="Yes", 2, 0)</f>
        <v>0</v>
      </c>
      <c r="AC12" s="150">
        <f>IF('Scoring Chart'!AC12:AC13="Yes", 2, 0)</f>
        <v>0</v>
      </c>
      <c r="AD12" s="150">
        <f>IF('Scoring Chart'!AD12:AD13="Yes", 2, 0)</f>
        <v>2</v>
      </c>
      <c r="AE12" s="150">
        <f>IF('Scoring Chart'!AE12:AE13="Yes", 2, 0)</f>
        <v>0</v>
      </c>
      <c r="AF12" s="150">
        <f>IF('Scoring Chart'!AF12:AF13="Yes", 2, 0)</f>
        <v>2</v>
      </c>
      <c r="AG12" s="150">
        <f>IF('Scoring Chart'!AG12:AG13="Yes", 2, 0)</f>
        <v>0</v>
      </c>
      <c r="AH12" s="150">
        <f>IF('Scoring Chart'!AH12:AH13="Yes", 2, 0)</f>
        <v>0</v>
      </c>
      <c r="AI12" s="150">
        <f>IF('Scoring Chart'!AI12:AI13="Yes", 2, 0)</f>
        <v>2</v>
      </c>
      <c r="AJ12" s="150">
        <f>IF('Scoring Chart'!AJ12:AJ13="Yes", 2, 0)</f>
        <v>2</v>
      </c>
      <c r="AK12" s="150">
        <f>IF('Scoring Chart'!AK12:AK13="Yes", 2, 0)</f>
        <v>0</v>
      </c>
      <c r="AL12" s="150">
        <f>IF('Scoring Chart'!AL12:AL13="Yes", 2, 0)</f>
        <v>0</v>
      </c>
      <c r="AM12" s="150">
        <f>IF('Scoring Chart'!AM12:AM13="Yes", 2, 0)</f>
        <v>0</v>
      </c>
      <c r="AN12" s="150">
        <f>IF('Scoring Chart'!AN12:AN13="Yes", 2, 0)</f>
        <v>0</v>
      </c>
      <c r="AO12" s="150">
        <f>IF('Scoring Chart'!AO12:AO13="Yes", 2, 0)</f>
        <v>0</v>
      </c>
      <c r="AP12" s="150">
        <f>IF('Scoring Chart'!AP12:AP13="Yes", 2, 0)</f>
        <v>0</v>
      </c>
      <c r="AQ12" s="150">
        <f>IF('Scoring Chart'!AQ12:AQ13="Yes", 2, 0)</f>
        <v>2</v>
      </c>
      <c r="AR12" s="150">
        <f>IF('Scoring Chart'!AR12:AR13="Yes", 2, 0)</f>
        <v>0</v>
      </c>
      <c r="AS12" s="150">
        <f>IF('Scoring Chart'!AS12:AS13="Yes", 2, 0)</f>
        <v>2</v>
      </c>
      <c r="AT12" s="150">
        <f>IF('Scoring Chart'!AT12:AT13="Yes", 2, 0)</f>
        <v>2</v>
      </c>
      <c r="AU12" s="150">
        <f>IF('Scoring Chart'!AU12:AU13="Yes", 2, 0)</f>
        <v>0</v>
      </c>
      <c r="AV12" s="150">
        <f>IF('Scoring Chart'!AV12:AV13="Yes", 2, 0)</f>
        <v>2</v>
      </c>
      <c r="AW12" s="150">
        <f>IF('Scoring Chart'!AW12:AW13="Yes", 2, 0)</f>
        <v>2</v>
      </c>
      <c r="AX12" s="150">
        <f>IF('Scoring Chart'!AX12:AX13="Yes", 2, 0)</f>
        <v>0</v>
      </c>
      <c r="AY12" s="150">
        <f>IF('Scoring Chart'!AY12:AY13="Yes", 2, 0)</f>
        <v>0</v>
      </c>
      <c r="AZ12" s="150">
        <f>IF('Scoring Chart'!AZ12:AZ13="Yes", 2, 0)</f>
        <v>2</v>
      </c>
      <c r="BA12" s="150">
        <f>IF('Scoring Chart'!BA12:BA13="Yes", 2, 0)</f>
        <v>2</v>
      </c>
      <c r="BB12" s="150">
        <f>IF('Scoring Chart'!BB12:BB13="Yes", 2, 0)</f>
        <v>2</v>
      </c>
      <c r="BC12" s="150">
        <f>IF('Scoring Chart'!BC12:BC13="Yes", 2, 0)</f>
        <v>0</v>
      </c>
      <c r="BD12" s="150">
        <f>IF('Scoring Chart'!BD12:BD13="Yes", 2, 0)</f>
        <v>0</v>
      </c>
    </row>
    <row r="13" spans="1:56" s="10" customFormat="1" ht="20.100000000000001" customHeight="1" x14ac:dyDescent="0.25">
      <c r="A13" s="111"/>
      <c r="B13" s="107"/>
      <c r="C13" s="116"/>
      <c r="D13" s="118"/>
      <c r="E13" s="12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</row>
    <row r="14" spans="1:56" s="10" customFormat="1" ht="20.100000000000001" customHeight="1" x14ac:dyDescent="0.25">
      <c r="A14" s="111"/>
      <c r="B14" s="152" t="s">
        <v>81</v>
      </c>
      <c r="C14" s="115" t="s">
        <v>92</v>
      </c>
      <c r="D14" s="117">
        <v>2</v>
      </c>
      <c r="E14" s="119">
        <f t="shared" si="0"/>
        <v>1.25</v>
      </c>
      <c r="F14" s="150">
        <f>IF('Scoring Chart'!F14:F15="Yes", 2, IF('Scoring Chart'!F14:F15="Partial", 1, 0))</f>
        <v>2</v>
      </c>
      <c r="G14" s="150">
        <f>IF('Scoring Chart'!G14:G15="Yes", 2, IF('Scoring Chart'!G14:G15="Partial", 1, 0))</f>
        <v>2</v>
      </c>
      <c r="H14" s="150">
        <f>IF('Scoring Chart'!H14:H15="Yes", 2, IF('Scoring Chart'!H14:H15="Partial", 1, 0))</f>
        <v>0</v>
      </c>
      <c r="I14" s="150">
        <f>IF('Scoring Chart'!I14:I15="Yes", 2, IF('Scoring Chart'!I14:I15="Partial", 1, 0))</f>
        <v>2</v>
      </c>
      <c r="J14" s="150">
        <f>IF('Scoring Chart'!J14:J15="Yes", 2, IF('Scoring Chart'!J14:J15="Partial", 1, 0))</f>
        <v>2</v>
      </c>
      <c r="K14" s="150">
        <f>IF('Scoring Chart'!K14:K15="Yes", 2, IF('Scoring Chart'!K14:K15="Partial", 1, 0))</f>
        <v>2</v>
      </c>
      <c r="L14" s="150">
        <f>IF('Scoring Chart'!L14:L15="Yes", 2, IF('Scoring Chart'!L14:L15="Partial", 1, 0))</f>
        <v>2</v>
      </c>
      <c r="M14" s="150">
        <f>IF('Scoring Chart'!M14:M15="Yes", 2, IF('Scoring Chart'!M14:M15="Partial", 1, 0))</f>
        <v>2</v>
      </c>
      <c r="N14" s="150">
        <f>IF('Scoring Chart'!N14:N15="Yes", 2, IF('Scoring Chart'!N14:N15="Partial", 1, 0))</f>
        <v>2</v>
      </c>
      <c r="O14" s="150">
        <f>IF('Scoring Chart'!O14:O15="Yes", 2, IF('Scoring Chart'!O14:O15="Partial", 1, 0))</f>
        <v>2</v>
      </c>
      <c r="P14" s="150">
        <f>IF('Scoring Chart'!P14:P15="Yes", 2, IF('Scoring Chart'!P14:P15="Partial", 1, 0))</f>
        <v>2</v>
      </c>
      <c r="Q14" s="150">
        <f>IF('Scoring Chart'!Q14:Q15="Yes", 2, IF('Scoring Chart'!Q14:Q15="Partial", 1, 0))</f>
        <v>2</v>
      </c>
      <c r="R14" s="150">
        <f>IF('Scoring Chart'!R14:R15="Yes", 2, IF('Scoring Chart'!R14:R15="Partial", 1, 0))</f>
        <v>0</v>
      </c>
      <c r="S14" s="150">
        <f>IF('Scoring Chart'!S14:S15="Yes", 2, IF('Scoring Chart'!S14:S15="Partial", 1, 0))</f>
        <v>2</v>
      </c>
      <c r="T14" s="150">
        <f>IF('Scoring Chart'!T14:T15="Yes", 2, IF('Scoring Chart'!T14:T15="Partial", 1, 0))</f>
        <v>2</v>
      </c>
      <c r="U14" s="150">
        <f>IF('Scoring Chart'!U14:U15="Yes", 2, IF('Scoring Chart'!U14:U15="Partial", 1, 0))</f>
        <v>2</v>
      </c>
      <c r="V14" s="150">
        <f>IF('Scoring Chart'!V14:V15="Yes", 2, IF('Scoring Chart'!V14:V15="Partial", 1, 0))</f>
        <v>2</v>
      </c>
      <c r="W14" s="150">
        <f>IF('Scoring Chart'!W14:W15="Yes", 2, IF('Scoring Chart'!W14:W15="Partial", 1, 0))</f>
        <v>2</v>
      </c>
      <c r="X14" s="150">
        <f>IF('Scoring Chart'!X14:X15="Yes", 2, IF('Scoring Chart'!X14:X15="Partial", 1, 0))</f>
        <v>2</v>
      </c>
      <c r="Y14" s="150">
        <f>IF('Scoring Chart'!Y14:Y15="Yes", 2, IF('Scoring Chart'!Y14:Y15="Partial", 1, 0))</f>
        <v>0</v>
      </c>
      <c r="Z14" s="150">
        <f>IF('Scoring Chart'!Z14:Z15="Yes", 2, IF('Scoring Chart'!Z14:Z15="Partial", 1, 0))</f>
        <v>2</v>
      </c>
      <c r="AA14" s="150">
        <f>IF('Scoring Chart'!AA14:AA15="Yes", 2, IF('Scoring Chart'!AA14:AA15="Partial", 1, 0))</f>
        <v>2</v>
      </c>
      <c r="AB14" s="150">
        <f>IF('Scoring Chart'!AB14:AB15="Yes", 2, IF('Scoring Chart'!AB14:AB15="Partial", 1, 0))</f>
        <v>0</v>
      </c>
      <c r="AC14" s="150">
        <f>IF('Scoring Chart'!AC14:AC15="Yes", 2, IF('Scoring Chart'!AC14:AC15="Partial", 1, 0))</f>
        <v>2</v>
      </c>
      <c r="AD14" s="150">
        <f>IF('Scoring Chart'!AD14:AD15="Yes", 2, IF('Scoring Chart'!AD14:AD15="Partial", 1, 0))</f>
        <v>2</v>
      </c>
      <c r="AE14" s="150">
        <f>IF('Scoring Chart'!AE14:AE15="Yes", 2, IF('Scoring Chart'!AE14:AE15="Partial", 1, 0))</f>
        <v>2</v>
      </c>
      <c r="AF14" s="150">
        <f>IF('Scoring Chart'!AF14:AF15="Yes", 2, IF('Scoring Chart'!AF14:AF15="Partial", 1, 0))</f>
        <v>2</v>
      </c>
      <c r="AG14" s="150">
        <f>IF('Scoring Chart'!AG14:AG15="Yes", 2, IF('Scoring Chart'!AG14:AG15="Partial", 1, 0))</f>
        <v>2</v>
      </c>
      <c r="AH14" s="150">
        <f>IF('Scoring Chart'!AH14:AH15="Yes", 2, IF('Scoring Chart'!AH14:AH15="Partial", 1, 0))</f>
        <v>2</v>
      </c>
      <c r="AI14" s="150">
        <f>IF('Scoring Chart'!AI14:AI15="Yes", 2, IF('Scoring Chart'!AI14:AI15="Partial", 1, 0))</f>
        <v>2</v>
      </c>
      <c r="AJ14" s="150">
        <f>IF('Scoring Chart'!AJ14:AJ15="Yes", 2, IF('Scoring Chart'!AJ14:AJ15="Partial", 1, 0))</f>
        <v>2</v>
      </c>
      <c r="AK14" s="150">
        <f>IF('Scoring Chart'!AK14:AK15="Yes", 2, IF('Scoring Chart'!AK14:AK15="Partial", 1, 0))</f>
        <v>0</v>
      </c>
      <c r="AL14" s="150">
        <f>IF('Scoring Chart'!AL14:AL15="Yes", 2, IF('Scoring Chart'!AL14:AL15="Partial", 1, 0))</f>
        <v>2</v>
      </c>
      <c r="AM14" s="150">
        <f>IF('Scoring Chart'!AM14:AM15="Yes", 2, IF('Scoring Chart'!AM14:AM15="Partial", 1, 0))</f>
        <v>2</v>
      </c>
      <c r="AN14" s="150">
        <f>IF('Scoring Chart'!AN14:AN15="Yes", 2, IF('Scoring Chart'!AN14:AN15="Partial", 1, 0))</f>
        <v>0</v>
      </c>
      <c r="AO14" s="150">
        <f>IF('Scoring Chart'!AO14:AO15="Yes", 2, IF('Scoring Chart'!AO14:AO15="Partial", 1, 0))</f>
        <v>2</v>
      </c>
      <c r="AP14" s="150">
        <f>IF('Scoring Chart'!AP14:AP15="Yes", 2, IF('Scoring Chart'!AP14:AP15="Partial", 1, 0))</f>
        <v>2</v>
      </c>
      <c r="AQ14" s="150">
        <f>IF('Scoring Chart'!AQ14:AQ15="Yes", 2, IF('Scoring Chart'!AQ14:AQ15="Partial", 1, 0))</f>
        <v>2</v>
      </c>
      <c r="AR14" s="150">
        <f>IF('Scoring Chart'!AR14:AR15="Yes", 2, IF('Scoring Chart'!AR14:AR15="Partial", 1, 0))</f>
        <v>2</v>
      </c>
      <c r="AS14" s="150">
        <f>IF('Scoring Chart'!AS14:AS15="Yes", 2, IF('Scoring Chart'!AS14:AS15="Partial", 1, 0))</f>
        <v>2</v>
      </c>
      <c r="AT14" s="150">
        <f>IF('Scoring Chart'!AT14:AT15="Yes", 2, IF('Scoring Chart'!AT14:AT15="Partial", 1, 0))</f>
        <v>2</v>
      </c>
      <c r="AU14" s="150">
        <f>IF('Scoring Chart'!AU14:AU15="Yes", 2, IF('Scoring Chart'!AU14:AU15="Partial", 1, 0))</f>
        <v>2</v>
      </c>
      <c r="AV14" s="150">
        <f>IF('Scoring Chart'!AV14:AV15="Yes", 2, IF('Scoring Chart'!AV14:AV15="Partial", 1, 0))</f>
        <v>2</v>
      </c>
      <c r="AW14" s="150">
        <f>IF('Scoring Chart'!AW14:AW15="Yes", 2, IF('Scoring Chart'!AW14:AW15="Partial", 1, 0))</f>
        <v>2</v>
      </c>
      <c r="AX14" s="150">
        <f>IF('Scoring Chart'!AX14:AX15="Yes", 2, IF('Scoring Chart'!AX14:AX15="Partial", 1, 0))</f>
        <v>2</v>
      </c>
      <c r="AY14" s="150">
        <f>IF('Scoring Chart'!AY14:AY15="Yes", 2, IF('Scoring Chart'!AY14:AY15="Partial", 1, 0))</f>
        <v>0</v>
      </c>
      <c r="AZ14" s="150">
        <f>IF('Scoring Chart'!AZ14:AZ15="Yes", 2, IF('Scoring Chart'!AZ14:AZ15="Partial", 1, 0))</f>
        <v>0</v>
      </c>
      <c r="BA14" s="150">
        <f>IF('Scoring Chart'!BA14:BA15="Yes", 2, IF('Scoring Chart'!BA14:BA15="Partial", 1, 0))</f>
        <v>2</v>
      </c>
      <c r="BB14" s="150">
        <f>IF('Scoring Chart'!BB14:BB15="Yes", 2, IF('Scoring Chart'!BB14:BB15="Partial", 1, 0))</f>
        <v>2</v>
      </c>
      <c r="BC14" s="150">
        <f>IF('Scoring Chart'!BC14:BC15="Yes", 2, IF('Scoring Chart'!BC14:BC15="Partial", 1, 0))</f>
        <v>2</v>
      </c>
      <c r="BD14" s="150">
        <f>IF('Scoring Chart'!BD14:BD15="Yes", 2, IF('Scoring Chart'!BD14:BD15="Partial", 1, 0))</f>
        <v>0</v>
      </c>
    </row>
    <row r="15" spans="1:56" s="10" customFormat="1" ht="20.100000000000001" customHeight="1" x14ac:dyDescent="0.25">
      <c r="A15" s="111"/>
      <c r="B15" s="152"/>
      <c r="C15" s="116"/>
      <c r="D15" s="118"/>
      <c r="E15" s="12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</row>
    <row r="16" spans="1:56" s="10" customFormat="1" ht="20.100000000000001" customHeight="1" x14ac:dyDescent="0.25">
      <c r="A16" s="111"/>
      <c r="B16" s="152"/>
      <c r="C16" s="115" t="s">
        <v>91</v>
      </c>
      <c r="D16" s="117">
        <v>2</v>
      </c>
      <c r="E16" s="119">
        <f>D16*(10/16)</f>
        <v>1.25</v>
      </c>
      <c r="F16" s="150">
        <f>IF('Scoring Chart'!F16:F17="Yes", 2, IF('Scoring Chart'!F16:F17="Partial", 1, 0))</f>
        <v>2</v>
      </c>
      <c r="G16" s="150">
        <f>IF('Scoring Chart'!G16:G17="Yes", 2, IF('Scoring Chart'!G16:G17="Partial", 1, 0))</f>
        <v>2</v>
      </c>
      <c r="H16" s="150">
        <f>IF('Scoring Chart'!H16:H17="Yes", 2, IF('Scoring Chart'!H16:H17="Partial", 1, 0))</f>
        <v>0</v>
      </c>
      <c r="I16" s="150">
        <f>IF('Scoring Chart'!I16:I17="Yes", 2, IF('Scoring Chart'!I16:I17="Partial", 1, 0))</f>
        <v>2</v>
      </c>
      <c r="J16" s="150">
        <f>IF('Scoring Chart'!J16:J17="Yes", 2, IF('Scoring Chart'!J16:J17="Partial", 1, 0))</f>
        <v>2</v>
      </c>
      <c r="K16" s="150">
        <f>IF('Scoring Chart'!K16:K17="Yes", 2, IF('Scoring Chart'!K16:K17="Partial", 1, 0))</f>
        <v>2</v>
      </c>
      <c r="L16" s="150">
        <f>IF('Scoring Chart'!L16:L17="Yes", 2, IF('Scoring Chart'!L16:L17="Partial", 1, 0))</f>
        <v>2</v>
      </c>
      <c r="M16" s="150">
        <f>IF('Scoring Chart'!M16:M17="Yes", 2, IF('Scoring Chart'!M16:M17="Partial", 1, 0))</f>
        <v>2</v>
      </c>
      <c r="N16" s="150">
        <f>IF('Scoring Chart'!N16:N17="Yes", 2, IF('Scoring Chart'!N16:N17="Partial", 1, 0))</f>
        <v>2</v>
      </c>
      <c r="O16" s="150">
        <f>IF('Scoring Chart'!O16:O17="Yes", 2, IF('Scoring Chart'!O16:O17="Partial", 1, 0))</f>
        <v>2</v>
      </c>
      <c r="P16" s="150">
        <f>IF('Scoring Chart'!P16:P17="Yes", 2, IF('Scoring Chart'!P16:P17="Partial", 1, 0))</f>
        <v>2</v>
      </c>
      <c r="Q16" s="150">
        <f>IF('Scoring Chart'!Q16:Q17="Yes", 2, IF('Scoring Chart'!Q16:Q17="Partial", 1, 0))</f>
        <v>2</v>
      </c>
      <c r="R16" s="150">
        <f>IF('Scoring Chart'!R16:R17="Yes", 2, IF('Scoring Chart'!R16:R17="Partial", 1, 0))</f>
        <v>0</v>
      </c>
      <c r="S16" s="150">
        <f>IF('Scoring Chart'!S16:S17="Yes", 2, IF('Scoring Chart'!S16:S17="Partial", 1, 0))</f>
        <v>2</v>
      </c>
      <c r="T16" s="150">
        <f>IF('Scoring Chart'!T16:T17="Yes", 2, IF('Scoring Chart'!T16:T17="Partial", 1, 0))</f>
        <v>0</v>
      </c>
      <c r="U16" s="150">
        <f>IF('Scoring Chart'!U16:U17="Yes", 2, IF('Scoring Chart'!U16:U17="Partial", 1, 0))</f>
        <v>0</v>
      </c>
      <c r="V16" s="150">
        <f>IF('Scoring Chart'!V16:V17="Yes", 2, IF('Scoring Chart'!V16:V17="Partial", 1, 0))</f>
        <v>2</v>
      </c>
      <c r="W16" s="150">
        <f>IF('Scoring Chart'!W16:W17="Yes", 2, IF('Scoring Chart'!W16:W17="Partial", 1, 0))</f>
        <v>2</v>
      </c>
      <c r="X16" s="150">
        <f>IF('Scoring Chart'!X16:X17="Yes", 2, IF('Scoring Chart'!X16:X17="Partial", 1, 0))</f>
        <v>2</v>
      </c>
      <c r="Y16" s="150">
        <f>IF('Scoring Chart'!Y16:Y17="Yes", 2, IF('Scoring Chart'!Y16:Y17="Partial", 1, 0))</f>
        <v>2</v>
      </c>
      <c r="Z16" s="150">
        <f>IF('Scoring Chart'!Z16:Z17="Yes", 2, IF('Scoring Chart'!Z16:Z17="Partial", 1, 0))</f>
        <v>0</v>
      </c>
      <c r="AA16" s="150">
        <f>IF('Scoring Chart'!AA16:AA17="Yes", 2, IF('Scoring Chart'!AA16:AA17="Partial", 1, 0))</f>
        <v>2</v>
      </c>
      <c r="AB16" s="150">
        <f>IF('Scoring Chart'!AB16:AB17="Yes", 2, IF('Scoring Chart'!AB16:AB17="Partial", 1, 0))</f>
        <v>0</v>
      </c>
      <c r="AC16" s="150">
        <f>IF('Scoring Chart'!AC16:AC17="Yes", 2, IF('Scoring Chart'!AC16:AC17="Partial", 1, 0))</f>
        <v>2</v>
      </c>
      <c r="AD16" s="150">
        <f>IF('Scoring Chart'!AD16:AD17="Yes", 2, IF('Scoring Chart'!AD16:AD17="Partial", 1, 0))</f>
        <v>2</v>
      </c>
      <c r="AE16" s="150">
        <f>IF('Scoring Chart'!AE16:AE17="Yes", 2, IF('Scoring Chart'!AE16:AE17="Partial", 1, 0))</f>
        <v>2</v>
      </c>
      <c r="AF16" s="150">
        <f>IF('Scoring Chart'!AF16:AF17="Yes", 2, IF('Scoring Chart'!AF16:AF17="Partial", 1, 0))</f>
        <v>2</v>
      </c>
      <c r="AG16" s="150">
        <f>IF('Scoring Chart'!AG16:AG17="Yes", 2, IF('Scoring Chart'!AG16:AG17="Partial", 1, 0))</f>
        <v>2</v>
      </c>
      <c r="AH16" s="150">
        <f>IF('Scoring Chart'!AH16:AH17="Yes", 2, IF('Scoring Chart'!AH16:AH17="Partial", 1, 0))</f>
        <v>2</v>
      </c>
      <c r="AI16" s="150">
        <f>IF('Scoring Chart'!AI16:AI17="Yes", 2, IF('Scoring Chart'!AI16:AI17="Partial", 1, 0))</f>
        <v>2</v>
      </c>
      <c r="AJ16" s="150">
        <f>IF('Scoring Chart'!AJ16:AJ17="Yes", 2, IF('Scoring Chart'!AJ16:AJ17="Partial", 1, 0))</f>
        <v>1</v>
      </c>
      <c r="AK16" s="150">
        <f>IF('Scoring Chart'!AK16:AK17="Yes", 2, IF('Scoring Chart'!AK16:AK17="Partial", 1, 0))</f>
        <v>0</v>
      </c>
      <c r="AL16" s="150">
        <f>IF('Scoring Chart'!AL16:AL17="Yes", 2, IF('Scoring Chart'!AL16:AL17="Partial", 1, 0))</f>
        <v>2</v>
      </c>
      <c r="AM16" s="150">
        <f>IF('Scoring Chart'!AM16:AM17="Yes", 2, IF('Scoring Chart'!AM16:AM17="Partial", 1, 0))</f>
        <v>0</v>
      </c>
      <c r="AN16" s="150">
        <f>IF('Scoring Chart'!AN16:AN17="Yes", 2, IF('Scoring Chart'!AN16:AN17="Partial", 1, 0))</f>
        <v>0</v>
      </c>
      <c r="AO16" s="150">
        <f>IF('Scoring Chart'!AO16:AO17="Yes", 2, IF('Scoring Chart'!AO16:AO17="Partial", 1, 0))</f>
        <v>2</v>
      </c>
      <c r="AP16" s="150">
        <f>IF('Scoring Chart'!AP16:AP17="Yes", 2, IF('Scoring Chart'!AP16:AP17="Partial", 1, 0))</f>
        <v>2</v>
      </c>
      <c r="AQ16" s="150">
        <f>IF('Scoring Chart'!AQ16:AQ17="Yes", 2, IF('Scoring Chart'!AQ16:AQ17="Partial", 1, 0))</f>
        <v>2</v>
      </c>
      <c r="AR16" s="150">
        <f>IF('Scoring Chart'!AR16:AR17="Yes", 2, IF('Scoring Chart'!AR16:AR17="Partial", 1, 0))</f>
        <v>2</v>
      </c>
      <c r="AS16" s="150">
        <f>IF('Scoring Chart'!AS16:AS17="Yes", 2, IF('Scoring Chart'!AS16:AS17="Partial", 1, 0))</f>
        <v>2</v>
      </c>
      <c r="AT16" s="150">
        <f>IF('Scoring Chart'!AT16:AT17="Yes", 2, IF('Scoring Chart'!AT16:AT17="Partial", 1, 0))</f>
        <v>2</v>
      </c>
      <c r="AU16" s="150">
        <f>IF('Scoring Chart'!AU16:AU17="Yes", 2, IF('Scoring Chart'!AU16:AU17="Partial", 1, 0))</f>
        <v>0</v>
      </c>
      <c r="AV16" s="150">
        <f>IF('Scoring Chart'!AV16:AV17="Yes", 2, IF('Scoring Chart'!AV16:AV17="Partial", 1, 0))</f>
        <v>2</v>
      </c>
      <c r="AW16" s="150">
        <f>IF('Scoring Chart'!AW16:AW17="Yes", 2, IF('Scoring Chart'!AW16:AW17="Partial", 1, 0))</f>
        <v>2</v>
      </c>
      <c r="AX16" s="150">
        <f>IF('Scoring Chart'!AX16:AX17="Yes", 2, IF('Scoring Chart'!AX16:AX17="Partial", 1, 0))</f>
        <v>2</v>
      </c>
      <c r="AY16" s="150">
        <f>IF('Scoring Chart'!AY16:AY17="Yes", 2, IF('Scoring Chart'!AY16:AY17="Partial", 1, 0))</f>
        <v>0</v>
      </c>
      <c r="AZ16" s="150">
        <f>IF('Scoring Chart'!AZ16:AZ17="Yes", 2, IF('Scoring Chart'!AZ16:AZ17="Partial", 1, 0))</f>
        <v>2</v>
      </c>
      <c r="BA16" s="150">
        <f>IF('Scoring Chart'!BA16:BA17="Yes", 2, IF('Scoring Chart'!BA16:BA17="Partial", 1, 0))</f>
        <v>2</v>
      </c>
      <c r="BB16" s="150">
        <f>IF('Scoring Chart'!BB16:BB17="Yes", 2, IF('Scoring Chart'!BB16:BB17="Partial", 1, 0))</f>
        <v>2</v>
      </c>
      <c r="BC16" s="150">
        <f>IF('Scoring Chart'!BC16:BC17="Yes", 2, IF('Scoring Chart'!BC16:BC17="Partial", 1, 0))</f>
        <v>2</v>
      </c>
      <c r="BD16" s="150">
        <f>IF('Scoring Chart'!BD16:BD17="Yes", 2, IF('Scoring Chart'!BD16:BD17="Partial", 1, 0))</f>
        <v>0</v>
      </c>
    </row>
    <row r="17" spans="1:56" s="10" customFormat="1" ht="20.100000000000001" customHeight="1" x14ac:dyDescent="0.25">
      <c r="A17" s="111"/>
      <c r="B17" s="152"/>
      <c r="C17" s="116"/>
      <c r="D17" s="118"/>
      <c r="E17" s="120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</row>
    <row r="18" spans="1:56" s="10" customFormat="1" ht="20.100000000000001" customHeight="1" x14ac:dyDescent="0.25">
      <c r="A18" s="111"/>
      <c r="B18" s="139" t="s">
        <v>82</v>
      </c>
      <c r="C18" s="140"/>
      <c r="D18" s="45">
        <v>16</v>
      </c>
      <c r="E18" s="58" t="s">
        <v>90</v>
      </c>
      <c r="F18" s="41">
        <f t="shared" ref="F18:M18" si="1">SUM(F2:F17)</f>
        <v>12</v>
      </c>
      <c r="G18" s="41">
        <f t="shared" si="1"/>
        <v>15</v>
      </c>
      <c r="H18" s="41">
        <f t="shared" si="1"/>
        <v>0</v>
      </c>
      <c r="I18" s="41">
        <f t="shared" si="1"/>
        <v>12</v>
      </c>
      <c r="J18" s="41">
        <f t="shared" si="1"/>
        <v>16</v>
      </c>
      <c r="K18" s="41">
        <f t="shared" si="1"/>
        <v>16</v>
      </c>
      <c r="L18" s="41">
        <f t="shared" si="1"/>
        <v>12</v>
      </c>
      <c r="M18" s="41">
        <f t="shared" si="1"/>
        <v>14</v>
      </c>
      <c r="N18" s="41">
        <f>SUM(N2:N17)</f>
        <v>11.5</v>
      </c>
      <c r="O18" s="41">
        <f t="shared" ref="O18:BD18" si="2">SUM(O2:O17)</f>
        <v>16</v>
      </c>
      <c r="P18" s="41">
        <f t="shared" si="2"/>
        <v>15</v>
      </c>
      <c r="Q18" s="41">
        <f t="shared" si="2"/>
        <v>16</v>
      </c>
      <c r="R18" s="41">
        <f t="shared" si="2"/>
        <v>0</v>
      </c>
      <c r="S18" s="41">
        <f t="shared" si="2"/>
        <v>8</v>
      </c>
      <c r="T18" s="41">
        <f t="shared" si="2"/>
        <v>8</v>
      </c>
      <c r="U18" s="41">
        <f t="shared" si="2"/>
        <v>9</v>
      </c>
      <c r="V18" s="41">
        <f t="shared" si="2"/>
        <v>16</v>
      </c>
      <c r="W18" s="41">
        <f t="shared" si="2"/>
        <v>16</v>
      </c>
      <c r="X18" s="41">
        <f t="shared" si="2"/>
        <v>16</v>
      </c>
      <c r="Y18" s="41">
        <f t="shared" si="2"/>
        <v>8</v>
      </c>
      <c r="Z18" s="41">
        <f t="shared" si="2"/>
        <v>7.5</v>
      </c>
      <c r="AA18" s="41">
        <f t="shared" si="2"/>
        <v>16</v>
      </c>
      <c r="AB18" s="41">
        <f t="shared" si="2"/>
        <v>7</v>
      </c>
      <c r="AC18" s="41">
        <f t="shared" si="2"/>
        <v>11.5</v>
      </c>
      <c r="AD18" s="41">
        <f t="shared" si="2"/>
        <v>16</v>
      </c>
      <c r="AE18" s="41">
        <f t="shared" si="2"/>
        <v>12</v>
      </c>
      <c r="AF18" s="41">
        <f t="shared" si="2"/>
        <v>13.5</v>
      </c>
      <c r="AG18" s="41">
        <f t="shared" si="2"/>
        <v>12</v>
      </c>
      <c r="AH18" s="41">
        <f t="shared" si="2"/>
        <v>12</v>
      </c>
      <c r="AI18" s="41">
        <f t="shared" si="2"/>
        <v>15</v>
      </c>
      <c r="AJ18" s="41">
        <f t="shared" si="2"/>
        <v>15</v>
      </c>
      <c r="AK18" s="41">
        <f t="shared" si="2"/>
        <v>0</v>
      </c>
      <c r="AL18" s="41">
        <f t="shared" si="2"/>
        <v>12</v>
      </c>
      <c r="AM18" s="41">
        <f t="shared" si="2"/>
        <v>9.5</v>
      </c>
      <c r="AN18" s="41">
        <f t="shared" si="2"/>
        <v>0</v>
      </c>
      <c r="AO18" s="41">
        <f t="shared" si="2"/>
        <v>12</v>
      </c>
      <c r="AP18" s="41">
        <f t="shared" si="2"/>
        <v>11</v>
      </c>
      <c r="AQ18" s="41">
        <f t="shared" si="2"/>
        <v>16</v>
      </c>
      <c r="AR18" s="41">
        <f t="shared" si="2"/>
        <v>11.5</v>
      </c>
      <c r="AS18" s="41">
        <f t="shared" si="2"/>
        <v>16</v>
      </c>
      <c r="AT18" s="41">
        <f t="shared" si="2"/>
        <v>16</v>
      </c>
      <c r="AU18" s="41">
        <f t="shared" si="2"/>
        <v>9</v>
      </c>
      <c r="AV18" s="41">
        <f t="shared" si="2"/>
        <v>15</v>
      </c>
      <c r="AW18" s="41">
        <f t="shared" si="2"/>
        <v>16</v>
      </c>
      <c r="AX18" s="41">
        <f t="shared" si="2"/>
        <v>8</v>
      </c>
      <c r="AY18" s="41">
        <f t="shared" si="2"/>
        <v>4</v>
      </c>
      <c r="AZ18" s="41">
        <f t="shared" si="2"/>
        <v>9</v>
      </c>
      <c r="BA18" s="41">
        <f t="shared" si="2"/>
        <v>16</v>
      </c>
      <c r="BB18" s="41">
        <f t="shared" si="2"/>
        <v>16</v>
      </c>
      <c r="BC18" s="41">
        <f t="shared" si="2"/>
        <v>9.5</v>
      </c>
      <c r="BD18" s="53">
        <f t="shared" si="2"/>
        <v>0</v>
      </c>
    </row>
    <row r="19" spans="1:56" s="10" customFormat="1" ht="20.100000000000001" customHeight="1" thickBot="1" x14ac:dyDescent="0.3">
      <c r="A19" s="112"/>
      <c r="B19" s="143" t="s">
        <v>83</v>
      </c>
      <c r="C19" s="144"/>
      <c r="D19" s="60" t="s">
        <v>90</v>
      </c>
      <c r="E19" s="47">
        <v>10</v>
      </c>
      <c r="F19" s="42">
        <f t="shared" ref="F19:M19" si="3">F18*(10/16)</f>
        <v>7.5</v>
      </c>
      <c r="G19" s="42">
        <f t="shared" si="3"/>
        <v>9.375</v>
      </c>
      <c r="H19" s="42">
        <f t="shared" si="3"/>
        <v>0</v>
      </c>
      <c r="I19" s="42">
        <f t="shared" si="3"/>
        <v>7.5</v>
      </c>
      <c r="J19" s="42">
        <f t="shared" si="3"/>
        <v>10</v>
      </c>
      <c r="K19" s="42">
        <f t="shared" si="3"/>
        <v>10</v>
      </c>
      <c r="L19" s="42">
        <f t="shared" si="3"/>
        <v>7.5</v>
      </c>
      <c r="M19" s="42">
        <f t="shared" si="3"/>
        <v>8.75</v>
      </c>
      <c r="N19" s="42">
        <f>N18*(10/16)</f>
        <v>7.1875</v>
      </c>
      <c r="O19" s="42">
        <f t="shared" ref="O19:BD19" si="4">O18*(10/16)</f>
        <v>10</v>
      </c>
      <c r="P19" s="42">
        <f t="shared" si="4"/>
        <v>9.375</v>
      </c>
      <c r="Q19" s="42">
        <f t="shared" si="4"/>
        <v>10</v>
      </c>
      <c r="R19" s="42">
        <f t="shared" si="4"/>
        <v>0</v>
      </c>
      <c r="S19" s="42">
        <f t="shared" si="4"/>
        <v>5</v>
      </c>
      <c r="T19" s="42">
        <f t="shared" si="4"/>
        <v>5</v>
      </c>
      <c r="U19" s="42">
        <f t="shared" si="4"/>
        <v>5.625</v>
      </c>
      <c r="V19" s="42">
        <f t="shared" si="4"/>
        <v>10</v>
      </c>
      <c r="W19" s="42">
        <f t="shared" si="4"/>
        <v>10</v>
      </c>
      <c r="X19" s="42">
        <f t="shared" si="4"/>
        <v>10</v>
      </c>
      <c r="Y19" s="42">
        <f t="shared" si="4"/>
        <v>5</v>
      </c>
      <c r="Z19" s="42">
        <f t="shared" si="4"/>
        <v>4.6875</v>
      </c>
      <c r="AA19" s="42">
        <f t="shared" si="4"/>
        <v>10</v>
      </c>
      <c r="AB19" s="42">
        <f t="shared" si="4"/>
        <v>4.375</v>
      </c>
      <c r="AC19" s="42">
        <f t="shared" si="4"/>
        <v>7.1875</v>
      </c>
      <c r="AD19" s="42">
        <f t="shared" si="4"/>
        <v>10</v>
      </c>
      <c r="AE19" s="42">
        <f t="shared" si="4"/>
        <v>7.5</v>
      </c>
      <c r="AF19" s="42">
        <f t="shared" si="4"/>
        <v>8.4375</v>
      </c>
      <c r="AG19" s="42">
        <f t="shared" si="4"/>
        <v>7.5</v>
      </c>
      <c r="AH19" s="42">
        <f t="shared" si="4"/>
        <v>7.5</v>
      </c>
      <c r="AI19" s="42">
        <f t="shared" si="4"/>
        <v>9.375</v>
      </c>
      <c r="AJ19" s="42">
        <f t="shared" si="4"/>
        <v>9.375</v>
      </c>
      <c r="AK19" s="42">
        <f t="shared" si="4"/>
        <v>0</v>
      </c>
      <c r="AL19" s="42">
        <f t="shared" si="4"/>
        <v>7.5</v>
      </c>
      <c r="AM19" s="42">
        <f t="shared" si="4"/>
        <v>5.9375</v>
      </c>
      <c r="AN19" s="42">
        <f t="shared" si="4"/>
        <v>0</v>
      </c>
      <c r="AO19" s="42">
        <f t="shared" si="4"/>
        <v>7.5</v>
      </c>
      <c r="AP19" s="42">
        <f t="shared" si="4"/>
        <v>6.875</v>
      </c>
      <c r="AQ19" s="42">
        <f t="shared" si="4"/>
        <v>10</v>
      </c>
      <c r="AR19" s="42">
        <f t="shared" si="4"/>
        <v>7.1875</v>
      </c>
      <c r="AS19" s="42">
        <f t="shared" si="4"/>
        <v>10</v>
      </c>
      <c r="AT19" s="42">
        <f t="shared" si="4"/>
        <v>10</v>
      </c>
      <c r="AU19" s="42">
        <f t="shared" si="4"/>
        <v>5.625</v>
      </c>
      <c r="AV19" s="42">
        <f t="shared" si="4"/>
        <v>9.375</v>
      </c>
      <c r="AW19" s="42">
        <f t="shared" si="4"/>
        <v>10</v>
      </c>
      <c r="AX19" s="42">
        <f t="shared" si="4"/>
        <v>5</v>
      </c>
      <c r="AY19" s="42">
        <f t="shared" si="4"/>
        <v>2.5</v>
      </c>
      <c r="AZ19" s="42">
        <f t="shared" si="4"/>
        <v>5.625</v>
      </c>
      <c r="BA19" s="42">
        <f t="shared" si="4"/>
        <v>10</v>
      </c>
      <c r="BB19" s="42">
        <f t="shared" si="4"/>
        <v>10</v>
      </c>
      <c r="BC19" s="42">
        <f t="shared" si="4"/>
        <v>5.9375</v>
      </c>
      <c r="BD19" s="54">
        <f t="shared" si="4"/>
        <v>0</v>
      </c>
    </row>
    <row r="20" spans="1:56" s="10" customFormat="1" ht="20.100000000000001" customHeight="1" x14ac:dyDescent="0.25">
      <c r="A20" s="154">
        <v>2</v>
      </c>
      <c r="B20" s="157" t="s">
        <v>86</v>
      </c>
      <c r="C20" s="115" t="s">
        <v>92</v>
      </c>
      <c r="D20" s="137">
        <v>2</v>
      </c>
      <c r="E20" s="138">
        <f>D20*(10/12)</f>
        <v>1.6666666666666667</v>
      </c>
      <c r="F20" s="158">
        <f>IF('Scoring Chart'!F20:F21="Yes", 2, IF('Scoring Chart'!F20:F21="Partial", 1, 0))</f>
        <v>0</v>
      </c>
      <c r="G20" s="158">
        <f>IF('Scoring Chart'!G20:G21="Yes", 2, IF('Scoring Chart'!G20:G21="Partial", 1, 0))</f>
        <v>1</v>
      </c>
      <c r="H20" s="158">
        <f>IF('Scoring Chart'!H20:H21="Yes", 2, IF('Scoring Chart'!H20:H21="Partial", 1, 0))</f>
        <v>0</v>
      </c>
      <c r="I20" s="158">
        <f>IF('Scoring Chart'!I20:I21="Yes", 2, IF('Scoring Chart'!I20:I21="Partial", 1, 0))</f>
        <v>1</v>
      </c>
      <c r="J20" s="158">
        <f>IF('Scoring Chart'!J20:J21="Yes", 2, IF('Scoring Chart'!J20:J21="Partial", 1, 0))</f>
        <v>0</v>
      </c>
      <c r="K20" s="158">
        <f>IF('Scoring Chart'!K20:K21="Yes", 2, IF('Scoring Chart'!K20:K21="Partial", 1, 0))</f>
        <v>0</v>
      </c>
      <c r="L20" s="158">
        <f>IF('Scoring Chart'!L20:L21="Yes", 2, IF('Scoring Chart'!L20:L21="Partial", 1, 0))</f>
        <v>0</v>
      </c>
      <c r="M20" s="158">
        <f>IF('Scoring Chart'!M20:M21="Yes", 2, IF('Scoring Chart'!M20:M21="Partial", 1, 0))</f>
        <v>1</v>
      </c>
      <c r="N20" s="158">
        <f>IF('Scoring Chart'!N20:N21="Yes", 2, IF('Scoring Chart'!N20:N21="Partial", 1, 0))</f>
        <v>2</v>
      </c>
      <c r="O20" s="158">
        <f>IF('Scoring Chart'!O20:O21="Yes", 2, IF('Scoring Chart'!O20:O21="Partial", 1, 0))</f>
        <v>0</v>
      </c>
      <c r="P20" s="158">
        <f>IF('Scoring Chart'!P20:P21="Yes", 2, IF('Scoring Chart'!P20:P21="Partial", 1, 0))</f>
        <v>0</v>
      </c>
      <c r="Q20" s="158">
        <f>IF('Scoring Chart'!Q20:Q21="Yes", 2, IF('Scoring Chart'!Q20:Q21="Partial", 1, 0))</f>
        <v>0</v>
      </c>
      <c r="R20" s="158">
        <f>IF('Scoring Chart'!R20:R21="Yes", 2, IF('Scoring Chart'!R20:R21="Partial", 1, 0))</f>
        <v>0</v>
      </c>
      <c r="S20" s="158">
        <f>IF('Scoring Chart'!S20:S21="Yes", 2, IF('Scoring Chart'!S20:S21="Partial", 1, 0))</f>
        <v>0</v>
      </c>
      <c r="T20" s="158">
        <f>IF('Scoring Chart'!T20:T21="Yes", 2, IF('Scoring Chart'!T20:T21="Partial", 1, 0))</f>
        <v>2</v>
      </c>
      <c r="U20" s="158">
        <f>IF('Scoring Chart'!U20:U21="Yes", 2, IF('Scoring Chart'!U20:U21="Partial", 1, 0))</f>
        <v>2</v>
      </c>
      <c r="V20" s="158">
        <f>IF('Scoring Chart'!V20:V21="Yes", 2, IF('Scoring Chart'!V20:V21="Partial", 1, 0))</f>
        <v>0</v>
      </c>
      <c r="W20" s="158">
        <f>IF('Scoring Chart'!W20:W21="Yes", 2, IF('Scoring Chart'!W20:W21="Partial", 1, 0))</f>
        <v>1</v>
      </c>
      <c r="X20" s="158">
        <f>IF('Scoring Chart'!X20:X21="Yes", 2, IF('Scoring Chart'!X20:X21="Partial", 1, 0))</f>
        <v>2</v>
      </c>
      <c r="Y20" s="158">
        <f>IF('Scoring Chart'!Y20:Y21="Yes", 2, IF('Scoring Chart'!Y20:Y21="Partial", 1, 0))</f>
        <v>0</v>
      </c>
      <c r="Z20" s="158">
        <f>IF('Scoring Chart'!Z20:Z21="Yes", 2, IF('Scoring Chart'!Z20:Z21="Partial", 1, 0))</f>
        <v>1</v>
      </c>
      <c r="AA20" s="158">
        <f>IF('Scoring Chart'!AA20:AA21="Yes", 2, IF('Scoring Chart'!AA20:AA21="Partial", 1, 0))</f>
        <v>0</v>
      </c>
      <c r="AB20" s="158">
        <f>IF('Scoring Chart'!AB20:AB21="Yes", 2, IF('Scoring Chart'!AB20:AB21="Partial", 1, 0))</f>
        <v>0</v>
      </c>
      <c r="AC20" s="158">
        <f>IF('Scoring Chart'!AC20:AC21="Yes", 2, IF('Scoring Chart'!AC20:AC21="Partial", 1, 0))</f>
        <v>0</v>
      </c>
      <c r="AD20" s="158">
        <f>IF('Scoring Chart'!AD20:AD21="Yes", 2, IF('Scoring Chart'!AD20:AD21="Partial", 1, 0))</f>
        <v>1</v>
      </c>
      <c r="AE20" s="158">
        <f>IF('Scoring Chart'!AE20:AE21="Yes", 2, IF('Scoring Chart'!AE20:AE21="Partial", 1, 0))</f>
        <v>1</v>
      </c>
      <c r="AF20" s="158">
        <f>IF('Scoring Chart'!AF20:AF21="Yes", 2, IF('Scoring Chart'!AF20:AF21="Partial", 1, 0))</f>
        <v>0</v>
      </c>
      <c r="AG20" s="158">
        <f>IF('Scoring Chart'!AG20:AG21="Yes", 2, IF('Scoring Chart'!AG20:AG21="Partial", 1, 0))</f>
        <v>0</v>
      </c>
      <c r="AH20" s="158">
        <f>IF('Scoring Chart'!AH20:AH21="Yes", 2, IF('Scoring Chart'!AH20:AH21="Partial", 1, 0))</f>
        <v>1</v>
      </c>
      <c r="AI20" s="158">
        <f>IF('Scoring Chart'!AI20:AI21="Yes", 2, IF('Scoring Chart'!AI20:AI21="Partial", 1, 0))</f>
        <v>1</v>
      </c>
      <c r="AJ20" s="158">
        <f>IF('Scoring Chart'!AJ20:AJ21="Yes", 2, IF('Scoring Chart'!AJ20:AJ21="Partial", 1, 0))</f>
        <v>2</v>
      </c>
      <c r="AK20" s="158">
        <f>IF('Scoring Chart'!AK20:AK21="Yes", 2, IF('Scoring Chart'!AK20:AK21="Partial", 1, 0))</f>
        <v>0</v>
      </c>
      <c r="AL20" s="158">
        <f>IF('Scoring Chart'!AL20:AL21="Yes", 2, IF('Scoring Chart'!AL20:AL21="Partial", 1, 0))</f>
        <v>0</v>
      </c>
      <c r="AM20" s="158">
        <f>IF('Scoring Chart'!AM20:AM21="Yes", 2, IF('Scoring Chart'!AM20:AM21="Partial", 1, 0))</f>
        <v>1</v>
      </c>
      <c r="AN20" s="158">
        <f>IF('Scoring Chart'!AN20:AN21="Yes", 2, IF('Scoring Chart'!AN20:AN21="Partial", 1, 0))</f>
        <v>0</v>
      </c>
      <c r="AO20" s="158">
        <f>IF('Scoring Chart'!AO20:AO21="Yes", 2, IF('Scoring Chart'!AO20:AO21="Partial", 1, 0))</f>
        <v>1</v>
      </c>
      <c r="AP20" s="158">
        <f>IF('Scoring Chart'!AP20:AP21="Yes", 2, IF('Scoring Chart'!AP20:AP21="Partial", 1, 0))</f>
        <v>0</v>
      </c>
      <c r="AQ20" s="158">
        <f>IF('Scoring Chart'!AQ20:AQ21="Yes", 2, IF('Scoring Chart'!AQ20:AQ21="Partial", 1, 0))</f>
        <v>2</v>
      </c>
      <c r="AR20" s="158">
        <f>IF('Scoring Chart'!AR20:AR21="Yes", 2, IF('Scoring Chart'!AR20:AR21="Partial", 1, 0))</f>
        <v>0</v>
      </c>
      <c r="AS20" s="158">
        <f>IF('Scoring Chart'!AS20:AS21="Yes", 2, IF('Scoring Chart'!AS20:AS21="Partial", 1, 0))</f>
        <v>2</v>
      </c>
      <c r="AT20" s="158">
        <f>IF('Scoring Chart'!AT20:AT21="Yes", 2, IF('Scoring Chart'!AT20:AT21="Partial", 1, 0))</f>
        <v>0</v>
      </c>
      <c r="AU20" s="158">
        <f>IF('Scoring Chart'!AU20:AU21="Yes", 2, IF('Scoring Chart'!AU20:AU21="Partial", 1, 0))</f>
        <v>1</v>
      </c>
      <c r="AV20" s="158">
        <f>IF('Scoring Chart'!AV20:AV21="Yes", 2, IF('Scoring Chart'!AV20:AV21="Partial", 1, 0))</f>
        <v>0</v>
      </c>
      <c r="AW20" s="158">
        <f>IF('Scoring Chart'!AW20:AW21="Yes", 2, IF('Scoring Chart'!AW20:AW21="Partial", 1, 0))</f>
        <v>0</v>
      </c>
      <c r="AX20" s="158">
        <f>IF('Scoring Chart'!AX20:AX21="Yes", 2, IF('Scoring Chart'!AX20:AX21="Partial", 1, 0))</f>
        <v>0</v>
      </c>
      <c r="AY20" s="158">
        <f>IF('Scoring Chart'!AY20:AY21="Yes", 2, IF('Scoring Chart'!AY20:AY21="Partial", 1, 0))</f>
        <v>0</v>
      </c>
      <c r="AZ20" s="158">
        <f>IF('Scoring Chart'!AZ20:AZ21="Yes", 2, IF('Scoring Chart'!AZ20:AZ21="Partial", 1, 0))</f>
        <v>0</v>
      </c>
      <c r="BA20" s="158">
        <f>IF('Scoring Chart'!BA20:BA21="Yes", 2, IF('Scoring Chart'!BA20:BA21="Partial", 1, 0))</f>
        <v>1</v>
      </c>
      <c r="BB20" s="158">
        <f>IF('Scoring Chart'!BB20:BB21="Yes", 2, IF('Scoring Chart'!BB20:BB21="Partial", 1, 0))</f>
        <v>1</v>
      </c>
      <c r="BC20" s="158">
        <f>IF('Scoring Chart'!BC20:BC21="Yes", 2, IF('Scoring Chart'!BC20:BC21="Partial", 1, 0))</f>
        <v>0</v>
      </c>
      <c r="BD20" s="168">
        <f>IF('Scoring Chart'!BD20:BD21="Yes", 2, IF('Scoring Chart'!BD20:BD21="Partial", 1, 0))</f>
        <v>0</v>
      </c>
    </row>
    <row r="21" spans="1:56" s="10" customFormat="1" ht="20.100000000000001" customHeight="1" x14ac:dyDescent="0.25">
      <c r="A21" s="155"/>
      <c r="B21" s="152"/>
      <c r="C21" s="116"/>
      <c r="D21" s="129"/>
      <c r="E21" s="13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67"/>
    </row>
    <row r="22" spans="1:56" s="10" customFormat="1" ht="20.100000000000001" customHeight="1" x14ac:dyDescent="0.25">
      <c r="A22" s="155"/>
      <c r="B22" s="152"/>
      <c r="C22" s="115" t="s">
        <v>91</v>
      </c>
      <c r="D22" s="128">
        <v>2</v>
      </c>
      <c r="E22" s="130">
        <f t="shared" ref="E22" si="5">D22*(10/12)</f>
        <v>1.6666666666666667</v>
      </c>
      <c r="F22" s="150">
        <f>IF('Scoring Chart'!F22:F23="Yes", 2, IF('Scoring Chart'!F22:F23="Partial", 1, 0))</f>
        <v>0</v>
      </c>
      <c r="G22" s="150">
        <f>IF('Scoring Chart'!G22:G23="Yes", 2, IF('Scoring Chart'!G22:G23="Partial", 1, 0))</f>
        <v>0</v>
      </c>
      <c r="H22" s="150">
        <f>IF('Scoring Chart'!H22:H23="Yes", 2, IF('Scoring Chart'!H22:H23="Partial", 1, 0))</f>
        <v>0</v>
      </c>
      <c r="I22" s="150">
        <f>IF('Scoring Chart'!I22:I23="Yes", 2, IF('Scoring Chart'!I22:I23="Partial", 1, 0))</f>
        <v>1</v>
      </c>
      <c r="J22" s="150">
        <f>IF('Scoring Chart'!J22:J23="Yes", 2, IF('Scoring Chart'!J22:J23="Partial", 1, 0))</f>
        <v>0</v>
      </c>
      <c r="K22" s="150">
        <f>IF('Scoring Chart'!K22:K23="Yes", 2, IF('Scoring Chart'!K22:K23="Partial", 1, 0))</f>
        <v>0</v>
      </c>
      <c r="L22" s="150">
        <f>IF('Scoring Chart'!L22:L23="Yes", 2, IF('Scoring Chart'!L22:L23="Partial", 1, 0))</f>
        <v>0</v>
      </c>
      <c r="M22" s="150">
        <f>IF('Scoring Chart'!M22:M23="Yes", 2, IF('Scoring Chart'!M22:M23="Partial", 1, 0))</f>
        <v>1</v>
      </c>
      <c r="N22" s="150">
        <f>IF('Scoring Chart'!N22:N23="Yes", 2, IF('Scoring Chart'!N22:N23="Partial", 1, 0))</f>
        <v>0</v>
      </c>
      <c r="O22" s="150">
        <f>IF('Scoring Chart'!O22:O23="Yes", 2, IF('Scoring Chart'!O22:O23="Partial", 1, 0))</f>
        <v>0</v>
      </c>
      <c r="P22" s="150">
        <f>IF('Scoring Chart'!P22:P23="Yes", 2, IF('Scoring Chart'!P22:P23="Partial", 1, 0))</f>
        <v>0</v>
      </c>
      <c r="Q22" s="150">
        <f>IF('Scoring Chart'!Q22:Q23="Yes", 2, IF('Scoring Chart'!Q22:Q23="Partial", 1, 0))</f>
        <v>0</v>
      </c>
      <c r="R22" s="150">
        <f>IF('Scoring Chart'!R22:R23="Yes", 2, IF('Scoring Chart'!R22:R23="Partial", 1, 0))</f>
        <v>0</v>
      </c>
      <c r="S22" s="150">
        <f>IF('Scoring Chart'!S22:S23="Yes", 2, IF('Scoring Chart'!S22:S23="Partial", 1, 0))</f>
        <v>0</v>
      </c>
      <c r="T22" s="150">
        <f>IF('Scoring Chart'!T22:T23="Yes", 2, IF('Scoring Chart'!T22:T23="Partial", 1, 0))</f>
        <v>0</v>
      </c>
      <c r="U22" s="150">
        <f>IF('Scoring Chart'!U22:U23="Yes", 2, IF('Scoring Chart'!U22:U23="Partial", 1, 0))</f>
        <v>0</v>
      </c>
      <c r="V22" s="150">
        <f>IF('Scoring Chart'!V22:V23="Yes", 2, IF('Scoring Chart'!V22:V23="Partial", 1, 0))</f>
        <v>0</v>
      </c>
      <c r="W22" s="150">
        <f>IF('Scoring Chart'!W22:W23="Yes", 2, IF('Scoring Chart'!W22:W23="Partial", 1, 0))</f>
        <v>1</v>
      </c>
      <c r="X22" s="150">
        <f>IF('Scoring Chart'!X22:X23="Yes", 2, IF('Scoring Chart'!X22:X23="Partial", 1, 0))</f>
        <v>2</v>
      </c>
      <c r="Y22" s="150">
        <f>IF('Scoring Chart'!Y22:Y23="Yes", 2, IF('Scoring Chart'!Y22:Y23="Partial", 1, 0))</f>
        <v>0</v>
      </c>
      <c r="Z22" s="150">
        <f>IF('Scoring Chart'!Z22:Z23="Yes", 2, IF('Scoring Chart'!Z22:Z23="Partial", 1, 0))</f>
        <v>0</v>
      </c>
      <c r="AA22" s="150">
        <f>IF('Scoring Chart'!AA22:AA23="Yes", 2, IF('Scoring Chart'!AA22:AA23="Partial", 1, 0))</f>
        <v>0</v>
      </c>
      <c r="AB22" s="150">
        <f>IF('Scoring Chart'!AB22:AB23="Yes", 2, IF('Scoring Chart'!AB22:AB23="Partial", 1, 0))</f>
        <v>0</v>
      </c>
      <c r="AC22" s="150">
        <f>IF('Scoring Chart'!AC22:AC23="Yes", 2, IF('Scoring Chart'!AC22:AC23="Partial", 1, 0))</f>
        <v>0</v>
      </c>
      <c r="AD22" s="150">
        <f>IF('Scoring Chart'!AD22:AD23="Yes", 2, IF('Scoring Chart'!AD22:AD23="Partial", 1, 0))</f>
        <v>1</v>
      </c>
      <c r="AE22" s="150">
        <f>IF('Scoring Chart'!AE22:AE23="Yes", 2, IF('Scoring Chart'!AE22:AE23="Partial", 1, 0))</f>
        <v>1</v>
      </c>
      <c r="AF22" s="150">
        <f>IF('Scoring Chart'!AF22:AF23="Yes", 2, IF('Scoring Chart'!AF22:AF23="Partial", 1, 0))</f>
        <v>0</v>
      </c>
      <c r="AG22" s="150">
        <f>IF('Scoring Chart'!AG22:AG23="Yes", 2, IF('Scoring Chart'!AG22:AG23="Partial", 1, 0))</f>
        <v>0</v>
      </c>
      <c r="AH22" s="150">
        <f>IF('Scoring Chart'!AH22:AH23="Yes", 2, IF('Scoring Chart'!AH22:AH23="Partial", 1, 0))</f>
        <v>1</v>
      </c>
      <c r="AI22" s="150">
        <f>IF('Scoring Chart'!AI22:AI23="Yes", 2, IF('Scoring Chart'!AI22:AI23="Partial", 1, 0))</f>
        <v>0</v>
      </c>
      <c r="AJ22" s="150">
        <f>IF('Scoring Chart'!AJ22:AJ23="Yes", 2, IF('Scoring Chart'!AJ22:AJ23="Partial", 1, 0))</f>
        <v>2</v>
      </c>
      <c r="AK22" s="150">
        <f>IF('Scoring Chart'!AK22:AK23="Yes", 2, IF('Scoring Chart'!AK22:AK23="Partial", 1, 0))</f>
        <v>0</v>
      </c>
      <c r="AL22" s="150">
        <f>IF('Scoring Chart'!AL22:AL23="Yes", 2, IF('Scoring Chart'!AL22:AL23="Partial", 1, 0))</f>
        <v>0</v>
      </c>
      <c r="AM22" s="150">
        <f>IF('Scoring Chart'!AM22:AM23="Yes", 2, IF('Scoring Chart'!AM22:AM23="Partial", 1, 0))</f>
        <v>0</v>
      </c>
      <c r="AN22" s="150">
        <f>IF('Scoring Chart'!AN22:AN23="Yes", 2, IF('Scoring Chart'!AN22:AN23="Partial", 1, 0))</f>
        <v>0</v>
      </c>
      <c r="AO22" s="150">
        <f>IF('Scoring Chart'!AO22:AO23="Yes", 2, IF('Scoring Chart'!AO22:AO23="Partial", 1, 0))</f>
        <v>0</v>
      </c>
      <c r="AP22" s="150">
        <f>IF('Scoring Chart'!AP22:AP23="Yes", 2, IF('Scoring Chart'!AP22:AP23="Partial", 1, 0))</f>
        <v>0</v>
      </c>
      <c r="AQ22" s="150">
        <f>IF('Scoring Chart'!AQ22:AQ23="Yes", 2, IF('Scoring Chart'!AQ22:AQ23="Partial", 1, 0))</f>
        <v>2</v>
      </c>
      <c r="AR22" s="150">
        <f>IF('Scoring Chart'!AR22:AR23="Yes", 2, IF('Scoring Chart'!AR22:AR23="Partial", 1, 0))</f>
        <v>0</v>
      </c>
      <c r="AS22" s="150">
        <f>IF('Scoring Chart'!AS22:AS23="Yes", 2, IF('Scoring Chart'!AS22:AS23="Partial", 1, 0))</f>
        <v>2</v>
      </c>
      <c r="AT22" s="150">
        <f>IF('Scoring Chart'!AT22:AT23="Yes", 2, IF('Scoring Chart'!AT22:AT23="Partial", 1, 0))</f>
        <v>0</v>
      </c>
      <c r="AU22" s="150">
        <f>IF('Scoring Chart'!AU22:AU23="Yes", 2, IF('Scoring Chart'!AU22:AU23="Partial", 1, 0))</f>
        <v>0</v>
      </c>
      <c r="AV22" s="150">
        <f>IF('Scoring Chart'!AV22:AV23="Yes", 2, IF('Scoring Chart'!AV22:AV23="Partial", 1, 0))</f>
        <v>0</v>
      </c>
      <c r="AW22" s="150">
        <f>IF('Scoring Chart'!AW22:AW23="Yes", 2, IF('Scoring Chart'!AW22:AW23="Partial", 1, 0))</f>
        <v>0</v>
      </c>
      <c r="AX22" s="150">
        <f>IF('Scoring Chart'!AX22:AX23="Yes", 2, IF('Scoring Chart'!AX22:AX23="Partial", 1, 0))</f>
        <v>0</v>
      </c>
      <c r="AY22" s="150">
        <f>IF('Scoring Chart'!AY22:AY23="Yes", 2, IF('Scoring Chart'!AY22:AY23="Partial", 1, 0))</f>
        <v>0</v>
      </c>
      <c r="AZ22" s="150">
        <f>IF('Scoring Chart'!AZ22:AZ23="Yes", 2, IF('Scoring Chart'!AZ22:AZ23="Partial", 1, 0))</f>
        <v>0</v>
      </c>
      <c r="BA22" s="150">
        <f>IF('Scoring Chart'!BA22:BA23="Yes", 2, IF('Scoring Chart'!BA22:BA23="Partial", 1, 0))</f>
        <v>1</v>
      </c>
      <c r="BB22" s="150">
        <f>IF('Scoring Chart'!BB22:BB23="Yes", 2, IF('Scoring Chart'!BB22:BB23="Partial", 1, 0))</f>
        <v>1</v>
      </c>
      <c r="BC22" s="150">
        <f>IF('Scoring Chart'!BC22:BC23="Yes", 2, IF('Scoring Chart'!BC22:BC23="Partial", 1, 0))</f>
        <v>0</v>
      </c>
      <c r="BD22" s="166">
        <f>IF('Scoring Chart'!BD22:BD23="Yes", 2, IF('Scoring Chart'!BD22:BD23="Partial", 1, 0))</f>
        <v>0</v>
      </c>
    </row>
    <row r="23" spans="1:56" s="10" customFormat="1" ht="20.100000000000001" customHeight="1" x14ac:dyDescent="0.25">
      <c r="A23" s="155"/>
      <c r="B23" s="152"/>
      <c r="C23" s="116"/>
      <c r="D23" s="129"/>
      <c r="E23" s="13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67"/>
    </row>
    <row r="24" spans="1:56" s="10" customFormat="1" ht="20.100000000000001" customHeight="1" x14ac:dyDescent="0.25">
      <c r="A24" s="155"/>
      <c r="B24" s="152" t="s">
        <v>85</v>
      </c>
      <c r="C24" s="115" t="s">
        <v>92</v>
      </c>
      <c r="D24" s="128">
        <v>2</v>
      </c>
      <c r="E24" s="130">
        <f t="shared" ref="E24" si="6">D24*(10/12)</f>
        <v>1.6666666666666667</v>
      </c>
      <c r="F24" s="150">
        <f>IF('Scoring Chart'!F24:F25="Yes", 2, IF('Scoring Chart'!F24:F25="Partial", 1, 0))</f>
        <v>0</v>
      </c>
      <c r="G24" s="150">
        <f>IF('Scoring Chart'!G24:G25="Yes", 2, IF('Scoring Chart'!G24:G25="Partial", 1, 0))</f>
        <v>2</v>
      </c>
      <c r="H24" s="150">
        <f>IF('Scoring Chart'!H24:H25="Yes", 2, IF('Scoring Chart'!H24:H25="Partial", 1, 0))</f>
        <v>0</v>
      </c>
      <c r="I24" s="150">
        <f>IF('Scoring Chart'!I24:I25="Yes", 2, IF('Scoring Chart'!I24:I25="Partial", 1, 0))</f>
        <v>2</v>
      </c>
      <c r="J24" s="150">
        <f>IF('Scoring Chart'!J24:J25="Yes", 2, IF('Scoring Chart'!J24:J25="Partial", 1, 0))</f>
        <v>2</v>
      </c>
      <c r="K24" s="150">
        <f>IF('Scoring Chart'!K24:K25="Yes", 2, IF('Scoring Chart'!K24:K25="Partial", 1, 0))</f>
        <v>0</v>
      </c>
      <c r="L24" s="150">
        <f>IF('Scoring Chart'!L24:L25="Yes", 2, IF('Scoring Chart'!L24:L25="Partial", 1, 0))</f>
        <v>2</v>
      </c>
      <c r="M24" s="150">
        <f>IF('Scoring Chart'!M24:M25="Yes", 2, IF('Scoring Chart'!M24:M25="Partial", 1, 0))</f>
        <v>2</v>
      </c>
      <c r="N24" s="150">
        <f>IF('Scoring Chart'!N24:N25="Yes", 2, IF('Scoring Chart'!N24:N25="Partial", 1, 0))</f>
        <v>0</v>
      </c>
      <c r="O24" s="150">
        <f>IF('Scoring Chart'!O24:O25="Yes", 2, IF('Scoring Chart'!O24:O25="Partial", 1, 0))</f>
        <v>0</v>
      </c>
      <c r="P24" s="150">
        <f>IF('Scoring Chart'!P24:P25="Yes", 2, IF('Scoring Chart'!P24:P25="Partial", 1, 0))</f>
        <v>2</v>
      </c>
      <c r="Q24" s="150">
        <f>IF('Scoring Chart'!Q24:Q25="Yes", 2, IF('Scoring Chart'!Q24:Q25="Partial", 1, 0))</f>
        <v>0</v>
      </c>
      <c r="R24" s="150">
        <f>IF('Scoring Chart'!R24:R25="Yes", 2, IF('Scoring Chart'!R24:R25="Partial", 1, 0))</f>
        <v>0</v>
      </c>
      <c r="S24" s="150">
        <f>IF('Scoring Chart'!S24:S25="Yes", 2, IF('Scoring Chart'!S24:S25="Partial", 1, 0))</f>
        <v>2</v>
      </c>
      <c r="T24" s="150">
        <f>IF('Scoring Chart'!T24:T25="Yes", 2, IF('Scoring Chart'!T24:T25="Partial", 1, 0))</f>
        <v>2</v>
      </c>
      <c r="U24" s="150">
        <f>IF('Scoring Chart'!U24:U25="Yes", 2, IF('Scoring Chart'!U24:U25="Partial", 1, 0))</f>
        <v>2</v>
      </c>
      <c r="V24" s="150">
        <f>IF('Scoring Chart'!V24:V25="Yes", 2, IF('Scoring Chart'!V24:V25="Partial", 1, 0))</f>
        <v>2</v>
      </c>
      <c r="W24" s="150">
        <f>IF('Scoring Chart'!W24:W25="Yes", 2, IF('Scoring Chart'!W24:W25="Partial", 1, 0))</f>
        <v>2</v>
      </c>
      <c r="X24" s="150">
        <f>IF('Scoring Chart'!X24:X25="Yes", 2, IF('Scoring Chart'!X24:X25="Partial", 1, 0))</f>
        <v>2</v>
      </c>
      <c r="Y24" s="150">
        <f>IF('Scoring Chart'!Y24:Y25="Yes", 2, IF('Scoring Chart'!Y24:Y25="Partial", 1, 0))</f>
        <v>0</v>
      </c>
      <c r="Z24" s="150">
        <f>IF('Scoring Chart'!Z24:Z25="Yes", 2, IF('Scoring Chart'!Z24:Z25="Partial", 1, 0))</f>
        <v>2</v>
      </c>
      <c r="AA24" s="150">
        <f>IF('Scoring Chart'!AA24:AA25="Yes", 2, IF('Scoring Chart'!AA24:AA25="Partial", 1, 0))</f>
        <v>2</v>
      </c>
      <c r="AB24" s="150">
        <f>IF('Scoring Chart'!AB24:AB25="Yes", 2, IF('Scoring Chart'!AB24:AB25="Partial", 1, 0))</f>
        <v>0</v>
      </c>
      <c r="AC24" s="150">
        <f>IF('Scoring Chart'!AC24:AC25="Yes", 2, IF('Scoring Chart'!AC24:AC25="Partial", 1, 0))</f>
        <v>0</v>
      </c>
      <c r="AD24" s="150">
        <f>IF('Scoring Chart'!AD24:AD25="Yes", 2, IF('Scoring Chart'!AD24:AD25="Partial", 1, 0))</f>
        <v>0</v>
      </c>
      <c r="AE24" s="150">
        <f>IF('Scoring Chart'!AE24:AE25="Yes", 2, IF('Scoring Chart'!AE24:AE25="Partial", 1, 0))</f>
        <v>2</v>
      </c>
      <c r="AF24" s="150">
        <f>IF('Scoring Chart'!AF24:AF25="Yes", 2, IF('Scoring Chart'!AF24:AF25="Partial", 1, 0))</f>
        <v>0</v>
      </c>
      <c r="AG24" s="150">
        <f>IF('Scoring Chart'!AG24:AG25="Yes", 2, IF('Scoring Chart'!AG24:AG25="Partial", 1, 0))</f>
        <v>2</v>
      </c>
      <c r="AH24" s="150">
        <f>IF('Scoring Chart'!AH24:AH25="Yes", 2, IF('Scoring Chart'!AH24:AH25="Partial", 1, 0))</f>
        <v>2</v>
      </c>
      <c r="AI24" s="150">
        <f>IF('Scoring Chart'!AI24:AI25="Yes", 2, IF('Scoring Chart'!AI24:AI25="Partial", 1, 0))</f>
        <v>0</v>
      </c>
      <c r="AJ24" s="150">
        <f>IF('Scoring Chart'!AJ24:AJ25="Yes", 2, IF('Scoring Chart'!AJ24:AJ25="Partial", 1, 0))</f>
        <v>2</v>
      </c>
      <c r="AK24" s="150">
        <f>IF('Scoring Chart'!AK24:AK25="Yes", 2, IF('Scoring Chart'!AK24:AK25="Partial", 1, 0))</f>
        <v>0</v>
      </c>
      <c r="AL24" s="150">
        <f>IF('Scoring Chart'!AL24:AL25="Yes", 2, IF('Scoring Chart'!AL24:AL25="Partial", 1, 0))</f>
        <v>0</v>
      </c>
      <c r="AM24" s="150">
        <f>IF('Scoring Chart'!AM24:AM25="Yes", 2, IF('Scoring Chart'!AM24:AM25="Partial", 1, 0))</f>
        <v>0</v>
      </c>
      <c r="AN24" s="150">
        <f>IF('Scoring Chart'!AN24:AN25="Yes", 2, IF('Scoring Chart'!AN24:AN25="Partial", 1, 0))</f>
        <v>0</v>
      </c>
      <c r="AO24" s="150">
        <f>IF('Scoring Chart'!AO24:AO25="Yes", 2, IF('Scoring Chart'!AO24:AO25="Partial", 1, 0))</f>
        <v>0</v>
      </c>
      <c r="AP24" s="150">
        <f>IF('Scoring Chart'!AP24:AP25="Yes", 2, IF('Scoring Chart'!AP24:AP25="Partial", 1, 0))</f>
        <v>0</v>
      </c>
      <c r="AQ24" s="150">
        <f>IF('Scoring Chart'!AQ24:AQ25="Yes", 2, IF('Scoring Chart'!AQ24:AQ25="Partial", 1, 0))</f>
        <v>0</v>
      </c>
      <c r="AR24" s="150">
        <f>IF('Scoring Chart'!AR24:AR25="Yes", 2, IF('Scoring Chart'!AR24:AR25="Partial", 1, 0))</f>
        <v>2</v>
      </c>
      <c r="AS24" s="150">
        <f>IF('Scoring Chart'!AS24:AS25="Yes", 2, IF('Scoring Chart'!AS24:AS25="Partial", 1, 0))</f>
        <v>2</v>
      </c>
      <c r="AT24" s="150">
        <f>IF('Scoring Chart'!AT24:AT25="Yes", 2, IF('Scoring Chart'!AT24:AT25="Partial", 1, 0))</f>
        <v>0</v>
      </c>
      <c r="AU24" s="150">
        <f>IF('Scoring Chart'!AU24:AU25="Yes", 2, IF('Scoring Chart'!AU24:AU25="Partial", 1, 0))</f>
        <v>0</v>
      </c>
      <c r="AV24" s="150">
        <f>IF('Scoring Chart'!AV24:AV25="Yes", 2, IF('Scoring Chart'!AV24:AV25="Partial", 1, 0))</f>
        <v>0</v>
      </c>
      <c r="AW24" s="150">
        <f>IF('Scoring Chart'!AW24:AW25="Yes", 2, IF('Scoring Chart'!AW24:AW25="Partial", 1, 0))</f>
        <v>2</v>
      </c>
      <c r="AX24" s="150">
        <f>IF('Scoring Chart'!AX24:AX25="Yes", 2, IF('Scoring Chart'!AX24:AX25="Partial", 1, 0))</f>
        <v>0</v>
      </c>
      <c r="AY24" s="150">
        <f>IF('Scoring Chart'!AY24:AY25="Yes", 2, IF('Scoring Chart'!AY24:AY25="Partial", 1, 0))</f>
        <v>0</v>
      </c>
      <c r="AZ24" s="150">
        <f>IF('Scoring Chart'!AZ24:AZ25="Yes", 2, IF('Scoring Chart'!AZ24:AZ25="Partial", 1, 0))</f>
        <v>0</v>
      </c>
      <c r="BA24" s="150">
        <f>IF('Scoring Chart'!BA24:BA25="Yes", 2, IF('Scoring Chart'!BA24:BA25="Partial", 1, 0))</f>
        <v>0</v>
      </c>
      <c r="BB24" s="150">
        <f>IF('Scoring Chart'!BB24:BB25="Yes", 2, IF('Scoring Chart'!BB24:BB25="Partial", 1, 0))</f>
        <v>2</v>
      </c>
      <c r="BC24" s="150">
        <f>IF('Scoring Chart'!BC24:BC25="Yes", 2, IF('Scoring Chart'!BC24:BC25="Partial", 1, 0))</f>
        <v>0</v>
      </c>
      <c r="BD24" s="166">
        <f>IF('Scoring Chart'!BD24:BD25="Yes", 2, IF('Scoring Chart'!BD24:BD25="Partial", 1, 0))</f>
        <v>0</v>
      </c>
    </row>
    <row r="25" spans="1:56" s="10" customFormat="1" ht="20.100000000000001" customHeight="1" x14ac:dyDescent="0.25">
      <c r="A25" s="155"/>
      <c r="B25" s="152"/>
      <c r="C25" s="116"/>
      <c r="D25" s="129"/>
      <c r="E25" s="13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67"/>
    </row>
    <row r="26" spans="1:56" s="10" customFormat="1" ht="20.100000000000001" customHeight="1" x14ac:dyDescent="0.25">
      <c r="A26" s="155"/>
      <c r="B26" s="152"/>
      <c r="C26" s="115" t="s">
        <v>91</v>
      </c>
      <c r="D26" s="128">
        <v>2</v>
      </c>
      <c r="E26" s="130">
        <f t="shared" ref="E26" si="7">D26*(10/12)</f>
        <v>1.6666666666666667</v>
      </c>
      <c r="F26" s="150">
        <f>IF('Scoring Chart'!F26:F27="Yes", 2, IF('Scoring Chart'!F26:F27="Partial", 1, 0))</f>
        <v>0</v>
      </c>
      <c r="G26" s="150">
        <f>IF('Scoring Chart'!G26:G27="Yes", 2, IF('Scoring Chart'!G26:G27="Partial", 1, 0))</f>
        <v>1</v>
      </c>
      <c r="H26" s="150">
        <f>IF('Scoring Chart'!H26:H27="Yes", 2, IF('Scoring Chart'!H26:H27="Partial", 1, 0))</f>
        <v>0</v>
      </c>
      <c r="I26" s="150">
        <f>IF('Scoring Chart'!I26:I27="Yes", 2, IF('Scoring Chart'!I26:I27="Partial", 1, 0))</f>
        <v>2</v>
      </c>
      <c r="J26" s="150">
        <f>IF('Scoring Chart'!J26:J27="Yes", 2, IF('Scoring Chart'!J26:J27="Partial", 1, 0))</f>
        <v>2</v>
      </c>
      <c r="K26" s="150">
        <f>IF('Scoring Chart'!K26:K27="Yes", 2, IF('Scoring Chart'!K26:K27="Partial", 1, 0))</f>
        <v>0</v>
      </c>
      <c r="L26" s="150">
        <f>IF('Scoring Chart'!L26:L27="Yes", 2, IF('Scoring Chart'!L26:L27="Partial", 1, 0))</f>
        <v>2</v>
      </c>
      <c r="M26" s="150">
        <f>IF('Scoring Chart'!M26:M27="Yes", 2, IF('Scoring Chart'!M26:M27="Partial", 1, 0))</f>
        <v>2</v>
      </c>
      <c r="N26" s="150">
        <f>IF('Scoring Chart'!N26:N27="Yes", 2, IF('Scoring Chart'!N26:N27="Partial", 1, 0))</f>
        <v>0</v>
      </c>
      <c r="O26" s="150">
        <f>IF('Scoring Chart'!O26:O27="Yes", 2, IF('Scoring Chart'!O26:O27="Partial", 1, 0))</f>
        <v>0</v>
      </c>
      <c r="P26" s="150">
        <f>IF('Scoring Chart'!P26:P27="Yes", 2, IF('Scoring Chart'!P26:P27="Partial", 1, 0))</f>
        <v>2</v>
      </c>
      <c r="Q26" s="150">
        <f>IF('Scoring Chart'!Q26:Q27="Yes", 2, IF('Scoring Chart'!Q26:Q27="Partial", 1, 0))</f>
        <v>0</v>
      </c>
      <c r="R26" s="150">
        <f>IF('Scoring Chart'!R26:R27="Yes", 2, IF('Scoring Chart'!R26:R27="Partial", 1, 0))</f>
        <v>0</v>
      </c>
      <c r="S26" s="150">
        <f>IF('Scoring Chart'!S26:S27="Yes", 2, IF('Scoring Chart'!S26:S27="Partial", 1, 0))</f>
        <v>2</v>
      </c>
      <c r="T26" s="150">
        <f>IF('Scoring Chart'!T26:T27="Yes", 2, IF('Scoring Chart'!T26:T27="Partial", 1, 0))</f>
        <v>0</v>
      </c>
      <c r="U26" s="150">
        <f>IF('Scoring Chart'!U26:U27="Yes", 2, IF('Scoring Chart'!U26:U27="Partial", 1, 0))</f>
        <v>0</v>
      </c>
      <c r="V26" s="150">
        <f>IF('Scoring Chart'!V26:V27="Yes", 2, IF('Scoring Chart'!V26:V27="Partial", 1, 0))</f>
        <v>2</v>
      </c>
      <c r="W26" s="150">
        <f>IF('Scoring Chart'!W26:W27="Yes", 2, IF('Scoring Chart'!W26:W27="Partial", 1, 0))</f>
        <v>2</v>
      </c>
      <c r="X26" s="150">
        <f>IF('Scoring Chart'!X26:X27="Yes", 2, IF('Scoring Chart'!X26:X27="Partial", 1, 0))</f>
        <v>2</v>
      </c>
      <c r="Y26" s="150">
        <f>IF('Scoring Chart'!Y26:Y27="Yes", 2, IF('Scoring Chart'!Y26:Y27="Partial", 1, 0))</f>
        <v>0</v>
      </c>
      <c r="Z26" s="150">
        <f>IF('Scoring Chart'!Z26:Z27="Yes", 2, IF('Scoring Chart'!Z26:Z27="Partial", 1, 0))</f>
        <v>0</v>
      </c>
      <c r="AA26" s="150">
        <f>IF('Scoring Chart'!AA26:AA27="Yes", 2, IF('Scoring Chart'!AA26:AA27="Partial", 1, 0))</f>
        <v>2</v>
      </c>
      <c r="AB26" s="150">
        <f>IF('Scoring Chart'!AB26:AB27="Yes", 2, IF('Scoring Chart'!AB26:AB27="Partial", 1, 0))</f>
        <v>0</v>
      </c>
      <c r="AC26" s="150">
        <f>IF('Scoring Chart'!AC26:AC27="Yes", 2, IF('Scoring Chart'!AC26:AC27="Partial", 1, 0))</f>
        <v>0</v>
      </c>
      <c r="AD26" s="150">
        <f>IF('Scoring Chart'!AD26:AD27="Yes", 2, IF('Scoring Chart'!AD26:AD27="Partial", 1, 0))</f>
        <v>0</v>
      </c>
      <c r="AE26" s="150">
        <f>IF('Scoring Chart'!AE26:AE27="Yes", 2, IF('Scoring Chart'!AE26:AE27="Partial", 1, 0))</f>
        <v>2</v>
      </c>
      <c r="AF26" s="150">
        <f>IF('Scoring Chart'!AF26:AF27="Yes", 2, IF('Scoring Chart'!AF26:AF27="Partial", 1, 0))</f>
        <v>0</v>
      </c>
      <c r="AG26" s="150">
        <f>IF('Scoring Chart'!AG26:AG27="Yes", 2, IF('Scoring Chart'!AG26:AG27="Partial", 1, 0))</f>
        <v>2</v>
      </c>
      <c r="AH26" s="150">
        <f>IF('Scoring Chart'!AH26:AH27="Yes", 2, IF('Scoring Chart'!AH26:AH27="Partial", 1, 0))</f>
        <v>2</v>
      </c>
      <c r="AI26" s="150">
        <f>IF('Scoring Chart'!AI26:AI27="Yes", 2, IF('Scoring Chart'!AI26:AI27="Partial", 1, 0))</f>
        <v>0</v>
      </c>
      <c r="AJ26" s="150">
        <f>IF('Scoring Chart'!AJ26:AJ27="Yes", 2, IF('Scoring Chart'!AJ26:AJ27="Partial", 1, 0))</f>
        <v>2</v>
      </c>
      <c r="AK26" s="150">
        <f>IF('Scoring Chart'!AK26:AK27="Yes", 2, IF('Scoring Chart'!AK26:AK27="Partial", 1, 0))</f>
        <v>0</v>
      </c>
      <c r="AL26" s="150">
        <f>IF('Scoring Chart'!AL26:AL27="Yes", 2, IF('Scoring Chart'!AL26:AL27="Partial", 1, 0))</f>
        <v>0</v>
      </c>
      <c r="AM26" s="150">
        <f>IF('Scoring Chart'!AM26:AM27="Yes", 2, IF('Scoring Chart'!AM26:AM27="Partial", 1, 0))</f>
        <v>0</v>
      </c>
      <c r="AN26" s="150">
        <f>IF('Scoring Chart'!AN26:AN27="Yes", 2, IF('Scoring Chart'!AN26:AN27="Partial", 1, 0))</f>
        <v>0</v>
      </c>
      <c r="AO26" s="150">
        <f>IF('Scoring Chart'!AO26:AO27="Yes", 2, IF('Scoring Chart'!AO26:AO27="Partial", 1, 0))</f>
        <v>0</v>
      </c>
      <c r="AP26" s="150">
        <f>IF('Scoring Chart'!AP26:AP27="Yes", 2, IF('Scoring Chart'!AP26:AP27="Partial", 1, 0))</f>
        <v>0</v>
      </c>
      <c r="AQ26" s="150">
        <f>IF('Scoring Chart'!AQ26:AQ27="Yes", 2, IF('Scoring Chart'!AQ26:AQ27="Partial", 1, 0))</f>
        <v>0</v>
      </c>
      <c r="AR26" s="150">
        <f>IF('Scoring Chart'!AR26:AR27="Yes", 2, IF('Scoring Chart'!AR26:AR27="Partial", 1, 0))</f>
        <v>2</v>
      </c>
      <c r="AS26" s="150">
        <f>IF('Scoring Chart'!AS26:AS27="Yes", 2, IF('Scoring Chart'!AS26:AS27="Partial", 1, 0))</f>
        <v>2</v>
      </c>
      <c r="AT26" s="150">
        <f>IF('Scoring Chart'!AT26:AT27="Yes", 2, IF('Scoring Chart'!AT26:AT27="Partial", 1, 0))</f>
        <v>0</v>
      </c>
      <c r="AU26" s="150">
        <f>IF('Scoring Chart'!AU26:AU27="Yes", 2, IF('Scoring Chart'!AU26:AU27="Partial", 1, 0))</f>
        <v>0</v>
      </c>
      <c r="AV26" s="150">
        <f>IF('Scoring Chart'!AV26:AV27="Yes", 2, IF('Scoring Chart'!AV26:AV27="Partial", 1, 0))</f>
        <v>0</v>
      </c>
      <c r="AW26" s="150">
        <f>IF('Scoring Chart'!AW26:AW27="Yes", 2, IF('Scoring Chart'!AW26:AW27="Partial", 1, 0))</f>
        <v>2</v>
      </c>
      <c r="AX26" s="150">
        <f>IF('Scoring Chart'!AX26:AX27="Yes", 2, IF('Scoring Chart'!AX26:AX27="Partial", 1, 0))</f>
        <v>0</v>
      </c>
      <c r="AY26" s="150">
        <f>IF('Scoring Chart'!AY26:AY27="Yes", 2, IF('Scoring Chart'!AY26:AY27="Partial", 1, 0))</f>
        <v>0</v>
      </c>
      <c r="AZ26" s="150">
        <f>IF('Scoring Chart'!AZ26:AZ27="Yes", 2, IF('Scoring Chart'!AZ26:AZ27="Partial", 1, 0))</f>
        <v>0</v>
      </c>
      <c r="BA26" s="150">
        <f>IF('Scoring Chart'!BA26:BA27="Yes", 2, IF('Scoring Chart'!BA26:BA27="Partial", 1, 0))</f>
        <v>0</v>
      </c>
      <c r="BB26" s="150">
        <f>IF('Scoring Chart'!BB26:BB27="Yes", 2, IF('Scoring Chart'!BB26:BB27="Partial", 1, 0))</f>
        <v>2</v>
      </c>
      <c r="BC26" s="150">
        <f>IF('Scoring Chart'!BC26:BC27="Yes", 2, IF('Scoring Chart'!BC26:BC27="Partial", 1, 0))</f>
        <v>0</v>
      </c>
      <c r="BD26" s="166">
        <f>IF('Scoring Chart'!BD26:BD27="Yes", 2, IF('Scoring Chart'!BD26:BD27="Partial", 1, 0))</f>
        <v>0</v>
      </c>
    </row>
    <row r="27" spans="1:56" s="10" customFormat="1" ht="20.100000000000001" customHeight="1" x14ac:dyDescent="0.25">
      <c r="A27" s="155"/>
      <c r="B27" s="152"/>
      <c r="C27" s="116"/>
      <c r="D27" s="129"/>
      <c r="E27" s="13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67"/>
    </row>
    <row r="28" spans="1:56" s="10" customFormat="1" ht="20.100000000000001" customHeight="1" x14ac:dyDescent="0.25">
      <c r="A28" s="155"/>
      <c r="B28" s="152" t="s">
        <v>89</v>
      </c>
      <c r="C28" s="115" t="s">
        <v>92</v>
      </c>
      <c r="D28" s="128">
        <v>2</v>
      </c>
      <c r="E28" s="130">
        <f t="shared" ref="E28" si="8">D28*(10/12)</f>
        <v>1.6666666666666667</v>
      </c>
      <c r="F28" s="150">
        <f>IF('Scoring Chart'!F28:F29="Yes", 2, IF('Scoring Chart'!F28:F29="Partial", 1, 0))</f>
        <v>2</v>
      </c>
      <c r="G28" s="150">
        <f>IF('Scoring Chart'!G28:G29="Yes", 2, IF('Scoring Chart'!G28:G29="Partial", 1, 0))</f>
        <v>2</v>
      </c>
      <c r="H28" s="150">
        <f>IF('Scoring Chart'!H28:H29="Yes", 2, IF('Scoring Chart'!H28:H29="Partial", 1, 0))</f>
        <v>0</v>
      </c>
      <c r="I28" s="150">
        <f>IF('Scoring Chart'!I28:I29="Yes", 2, IF('Scoring Chart'!I28:I29="Partial", 1, 0))</f>
        <v>2</v>
      </c>
      <c r="J28" s="150">
        <f>IF('Scoring Chart'!J28:J29="Yes", 2, IF('Scoring Chart'!J28:J29="Partial", 1, 0))</f>
        <v>2</v>
      </c>
      <c r="K28" s="150">
        <f>IF('Scoring Chart'!K28:K29="Yes", 2, IF('Scoring Chart'!K28:K29="Partial", 1, 0))</f>
        <v>2</v>
      </c>
      <c r="L28" s="150">
        <f>IF('Scoring Chart'!L28:L29="Yes", 2, IF('Scoring Chart'!L28:L29="Partial", 1, 0))</f>
        <v>2</v>
      </c>
      <c r="M28" s="150">
        <f>IF('Scoring Chart'!M28:M29="Yes", 2, IF('Scoring Chart'!M28:M29="Partial", 1, 0))</f>
        <v>2</v>
      </c>
      <c r="N28" s="150">
        <f>IF('Scoring Chart'!N28:N29="Yes", 2, IF('Scoring Chart'!N28:N29="Partial", 1, 0))</f>
        <v>0</v>
      </c>
      <c r="O28" s="150">
        <f>IF('Scoring Chart'!O28:O29="Yes", 2, IF('Scoring Chart'!O28:O29="Partial", 1, 0))</f>
        <v>0</v>
      </c>
      <c r="P28" s="150">
        <f>IF('Scoring Chart'!P28:P29="Yes", 2, IF('Scoring Chart'!P28:P29="Partial", 1, 0))</f>
        <v>2</v>
      </c>
      <c r="Q28" s="150">
        <f>IF('Scoring Chart'!Q28:Q29="Yes", 2, IF('Scoring Chart'!Q28:Q29="Partial", 1, 0))</f>
        <v>2</v>
      </c>
      <c r="R28" s="150">
        <f>IF('Scoring Chart'!R28:R29="Yes", 2, IF('Scoring Chart'!R28:R29="Partial", 1, 0))</f>
        <v>0</v>
      </c>
      <c r="S28" s="150">
        <f>IF('Scoring Chart'!S28:S29="Yes", 2, IF('Scoring Chart'!S28:S29="Partial", 1, 0))</f>
        <v>2</v>
      </c>
      <c r="T28" s="150">
        <f>IF('Scoring Chart'!T28:T29="Yes", 2, IF('Scoring Chart'!T28:T29="Partial", 1, 0))</f>
        <v>2</v>
      </c>
      <c r="U28" s="150">
        <f>IF('Scoring Chart'!U28:U29="Yes", 2, IF('Scoring Chart'!U28:U29="Partial", 1, 0))</f>
        <v>2</v>
      </c>
      <c r="V28" s="150">
        <f>IF('Scoring Chart'!V28:V29="Yes", 2, IF('Scoring Chart'!V28:V29="Partial", 1, 0))</f>
        <v>2</v>
      </c>
      <c r="W28" s="150">
        <f>IF('Scoring Chart'!W28:W29="Yes", 2, IF('Scoring Chart'!W28:W29="Partial", 1, 0))</f>
        <v>2</v>
      </c>
      <c r="X28" s="150">
        <f>IF('Scoring Chart'!X28:X29="Yes", 2, IF('Scoring Chart'!X28:X29="Partial", 1, 0))</f>
        <v>2</v>
      </c>
      <c r="Y28" s="150">
        <f>IF('Scoring Chart'!Y28:Y29="Yes", 2, IF('Scoring Chart'!Y28:Y29="Partial", 1, 0))</f>
        <v>0</v>
      </c>
      <c r="Z28" s="150">
        <f>IF('Scoring Chart'!Z28:Z29="Yes", 2, IF('Scoring Chart'!Z28:Z29="Partial", 1, 0))</f>
        <v>1</v>
      </c>
      <c r="AA28" s="150">
        <f>IF('Scoring Chart'!AA28:AA29="Yes", 2, IF('Scoring Chart'!AA28:AA29="Partial", 1, 0))</f>
        <v>2</v>
      </c>
      <c r="AB28" s="150">
        <f>IF('Scoring Chart'!AB28:AB29="Yes", 2, IF('Scoring Chart'!AB28:AB29="Partial", 1, 0))</f>
        <v>0</v>
      </c>
      <c r="AC28" s="150">
        <f>IF('Scoring Chart'!AC28:AC29="Yes", 2, IF('Scoring Chart'!AC28:AC29="Partial", 1, 0))</f>
        <v>1</v>
      </c>
      <c r="AD28" s="150">
        <f>IF('Scoring Chart'!AD28:AD29="Yes", 2, IF('Scoring Chart'!AD28:AD29="Partial", 1, 0))</f>
        <v>2</v>
      </c>
      <c r="AE28" s="150">
        <f>IF('Scoring Chart'!AE28:AE29="Yes", 2, IF('Scoring Chart'!AE28:AE29="Partial", 1, 0))</f>
        <v>2</v>
      </c>
      <c r="AF28" s="150">
        <f>IF('Scoring Chart'!AF28:AF29="Yes", 2, IF('Scoring Chart'!AF28:AF29="Partial", 1, 0))</f>
        <v>2</v>
      </c>
      <c r="AG28" s="150">
        <f>IF('Scoring Chart'!AG28:AG29="Yes", 2, IF('Scoring Chart'!AG28:AG29="Partial", 1, 0))</f>
        <v>2</v>
      </c>
      <c r="AH28" s="150">
        <f>IF('Scoring Chart'!AH28:AH29="Yes", 2, IF('Scoring Chart'!AH28:AH29="Partial", 1, 0))</f>
        <v>2</v>
      </c>
      <c r="AI28" s="150">
        <f>IF('Scoring Chart'!AI28:AI29="Yes", 2, IF('Scoring Chart'!AI28:AI29="Partial", 1, 0))</f>
        <v>0</v>
      </c>
      <c r="AJ28" s="150">
        <f>IF('Scoring Chart'!AJ28:AJ29="Yes", 2, IF('Scoring Chart'!AJ28:AJ29="Partial", 1, 0))</f>
        <v>2</v>
      </c>
      <c r="AK28" s="150">
        <f>IF('Scoring Chart'!AK28:AK29="Yes", 2, IF('Scoring Chart'!AK28:AK29="Partial", 1, 0))</f>
        <v>0</v>
      </c>
      <c r="AL28" s="150">
        <f>IF('Scoring Chart'!AL28:AL29="Yes", 2, IF('Scoring Chart'!AL28:AL29="Partial", 1, 0))</f>
        <v>2</v>
      </c>
      <c r="AM28" s="150">
        <f>IF('Scoring Chart'!AM28:AM29="Yes", 2, IF('Scoring Chart'!AM28:AM29="Partial", 1, 0))</f>
        <v>0</v>
      </c>
      <c r="AN28" s="150">
        <f>IF('Scoring Chart'!AN28:AN29="Yes", 2, IF('Scoring Chart'!AN28:AN29="Partial", 1, 0))</f>
        <v>0</v>
      </c>
      <c r="AO28" s="150">
        <f>IF('Scoring Chart'!AO28:AO29="Yes", 2, IF('Scoring Chart'!AO28:AO29="Partial", 1, 0))</f>
        <v>1</v>
      </c>
      <c r="AP28" s="150">
        <f>IF('Scoring Chart'!AP28:AP29="Yes", 2, IF('Scoring Chart'!AP28:AP29="Partial", 1, 0))</f>
        <v>2</v>
      </c>
      <c r="AQ28" s="150">
        <f>IF('Scoring Chart'!AQ28:AQ29="Yes", 2, IF('Scoring Chart'!AQ28:AQ29="Partial", 1, 0))</f>
        <v>2</v>
      </c>
      <c r="AR28" s="150">
        <f>IF('Scoring Chart'!AR28:AR29="Yes", 2, IF('Scoring Chart'!AR28:AR29="Partial", 1, 0))</f>
        <v>1</v>
      </c>
      <c r="AS28" s="150">
        <f>IF('Scoring Chart'!AS28:AS29="Yes", 2, IF('Scoring Chart'!AS28:AS29="Partial", 1, 0))</f>
        <v>2</v>
      </c>
      <c r="AT28" s="150">
        <f>IF('Scoring Chart'!AT28:AT29="Yes", 2, IF('Scoring Chart'!AT28:AT29="Partial", 1, 0))</f>
        <v>2</v>
      </c>
      <c r="AU28" s="150">
        <f>IF('Scoring Chart'!AU28:AU29="Yes", 2, IF('Scoring Chart'!AU28:AU29="Partial", 1, 0))</f>
        <v>0</v>
      </c>
      <c r="AV28" s="150">
        <f>IF('Scoring Chart'!AV28:AV29="Yes", 2, IF('Scoring Chart'!AV28:AV29="Partial", 1, 0))</f>
        <v>1</v>
      </c>
      <c r="AW28" s="150">
        <f>IF('Scoring Chart'!AW28:AW29="Yes", 2, IF('Scoring Chart'!AW28:AW29="Partial", 1, 0))</f>
        <v>2</v>
      </c>
      <c r="AX28" s="150">
        <f>IF('Scoring Chart'!AX28:AX29="Yes", 2, IF('Scoring Chart'!AX28:AX29="Partial", 1, 0))</f>
        <v>0</v>
      </c>
      <c r="AY28" s="150">
        <f>IF('Scoring Chart'!AY28:AY29="Yes", 2, IF('Scoring Chart'!AY28:AY29="Partial", 1, 0))</f>
        <v>0</v>
      </c>
      <c r="AZ28" s="150">
        <f>IF('Scoring Chart'!AZ28:AZ29="Yes", 2, IF('Scoring Chart'!AZ28:AZ29="Partial", 1, 0))</f>
        <v>0</v>
      </c>
      <c r="BA28" s="150">
        <f>IF('Scoring Chart'!BA28:BA29="Yes", 2, IF('Scoring Chart'!BA28:BA29="Partial", 1, 0))</f>
        <v>2</v>
      </c>
      <c r="BB28" s="150">
        <f>IF('Scoring Chart'!BB28:BB29="Yes", 2, IF('Scoring Chart'!BB28:BB29="Partial", 1, 0))</f>
        <v>2</v>
      </c>
      <c r="BC28" s="150">
        <f>IF('Scoring Chart'!BC28:BC29="Yes", 2, IF('Scoring Chart'!BC28:BC29="Partial", 1, 0))</f>
        <v>1</v>
      </c>
      <c r="BD28" s="166">
        <f>IF('Scoring Chart'!BD28:BD29="Yes", 2, IF('Scoring Chart'!BD28:BD29="Partial", 1, 0))</f>
        <v>0</v>
      </c>
    </row>
    <row r="29" spans="1:56" s="10" customFormat="1" ht="20.100000000000001" customHeight="1" x14ac:dyDescent="0.25">
      <c r="A29" s="155"/>
      <c r="B29" s="152"/>
      <c r="C29" s="116"/>
      <c r="D29" s="129"/>
      <c r="E29" s="13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67"/>
    </row>
    <row r="30" spans="1:56" s="10" customFormat="1" ht="20.100000000000001" customHeight="1" x14ac:dyDescent="0.25">
      <c r="A30" s="155"/>
      <c r="B30" s="152"/>
      <c r="C30" s="115" t="s">
        <v>91</v>
      </c>
      <c r="D30" s="128">
        <v>2</v>
      </c>
      <c r="E30" s="130">
        <f t="shared" ref="E30" si="9">D30*(10/12)</f>
        <v>1.6666666666666667</v>
      </c>
      <c r="F30" s="150">
        <f>IF('Scoring Chart'!F30:F31="Yes", 2, IF('Scoring Chart'!F30:F31="Partial", 1, 0))</f>
        <v>2</v>
      </c>
      <c r="G30" s="150">
        <f>IF('Scoring Chart'!G30:G31="Yes", 2, IF('Scoring Chart'!G30:G31="Partial", 1, 0))</f>
        <v>1</v>
      </c>
      <c r="H30" s="150">
        <f>IF('Scoring Chart'!H30:H31="Yes", 2, IF('Scoring Chart'!H30:H31="Partial", 1, 0))</f>
        <v>0</v>
      </c>
      <c r="I30" s="150">
        <f>IF('Scoring Chart'!I30:I31="Yes", 2, IF('Scoring Chart'!I30:I31="Partial", 1, 0))</f>
        <v>2</v>
      </c>
      <c r="J30" s="150">
        <f>IF('Scoring Chart'!J30:J31="Yes", 2, IF('Scoring Chart'!J30:J31="Partial", 1, 0))</f>
        <v>2</v>
      </c>
      <c r="K30" s="150">
        <f>IF('Scoring Chart'!K30:K31="Yes", 2, IF('Scoring Chart'!K30:K31="Partial", 1, 0))</f>
        <v>2</v>
      </c>
      <c r="L30" s="150">
        <f>IF('Scoring Chart'!L30:L31="Yes", 2, IF('Scoring Chart'!L30:L31="Partial", 1, 0))</f>
        <v>2</v>
      </c>
      <c r="M30" s="150">
        <f>IF('Scoring Chart'!M30:M31="Yes", 2, IF('Scoring Chart'!M30:M31="Partial", 1, 0))</f>
        <v>2</v>
      </c>
      <c r="N30" s="150">
        <f>IF('Scoring Chart'!N30:N31="Yes", 2, IF('Scoring Chart'!N30:N31="Partial", 1, 0))</f>
        <v>0</v>
      </c>
      <c r="O30" s="150">
        <f>IF('Scoring Chart'!O30:O31="Yes", 2, IF('Scoring Chart'!O30:O31="Partial", 1, 0))</f>
        <v>0</v>
      </c>
      <c r="P30" s="150">
        <f>IF('Scoring Chart'!P30:P31="Yes", 2, IF('Scoring Chart'!P30:P31="Partial", 1, 0))</f>
        <v>2</v>
      </c>
      <c r="Q30" s="150">
        <f>IF('Scoring Chart'!Q30:Q31="Yes", 2, IF('Scoring Chart'!Q30:Q31="Partial", 1, 0))</f>
        <v>2</v>
      </c>
      <c r="R30" s="150">
        <f>IF('Scoring Chart'!R30:R31="Yes", 2, IF('Scoring Chart'!R30:R31="Partial", 1, 0))</f>
        <v>0</v>
      </c>
      <c r="S30" s="150">
        <f>IF('Scoring Chart'!S30:S31="Yes", 2, IF('Scoring Chart'!S30:S31="Partial", 1, 0))</f>
        <v>2</v>
      </c>
      <c r="T30" s="150">
        <f>IF('Scoring Chart'!T30:T31="Yes", 2, IF('Scoring Chart'!T30:T31="Partial", 1, 0))</f>
        <v>0</v>
      </c>
      <c r="U30" s="150">
        <f>IF('Scoring Chart'!U30:U31="Yes", 2, IF('Scoring Chart'!U30:U31="Partial", 1, 0))</f>
        <v>0</v>
      </c>
      <c r="V30" s="150">
        <f>IF('Scoring Chart'!V30:V31="Yes", 2, IF('Scoring Chart'!V30:V31="Partial", 1, 0))</f>
        <v>2</v>
      </c>
      <c r="W30" s="150">
        <f>IF('Scoring Chart'!W30:W31="Yes", 2, IF('Scoring Chart'!W30:W31="Partial", 1, 0))</f>
        <v>2</v>
      </c>
      <c r="X30" s="150">
        <f>IF('Scoring Chart'!X30:X31="Yes", 2, IF('Scoring Chart'!X30:X31="Partial", 1, 0))</f>
        <v>2</v>
      </c>
      <c r="Y30" s="150">
        <f>IF('Scoring Chart'!Y30:Y31="Yes", 2, IF('Scoring Chart'!Y30:Y31="Partial", 1, 0))</f>
        <v>0</v>
      </c>
      <c r="Z30" s="150">
        <f>IF('Scoring Chart'!Z30:Z31="Yes", 2, IF('Scoring Chart'!Z30:Z31="Partial", 1, 0))</f>
        <v>1</v>
      </c>
      <c r="AA30" s="150">
        <f>IF('Scoring Chart'!AA30:AA31="Yes", 2, IF('Scoring Chart'!AA30:AA31="Partial", 1, 0))</f>
        <v>2</v>
      </c>
      <c r="AB30" s="150">
        <f>IF('Scoring Chart'!AB30:AB31="Yes", 2, IF('Scoring Chart'!AB30:AB31="Partial", 1, 0))</f>
        <v>0</v>
      </c>
      <c r="AC30" s="150">
        <f>IF('Scoring Chart'!AC30:AC31="Yes", 2, IF('Scoring Chart'!AC30:AC31="Partial", 1, 0))</f>
        <v>1</v>
      </c>
      <c r="AD30" s="150">
        <f>IF('Scoring Chart'!AD30:AD31="Yes", 2, IF('Scoring Chart'!AD30:AD31="Partial", 1, 0))</f>
        <v>2</v>
      </c>
      <c r="AE30" s="150">
        <f>IF('Scoring Chart'!AE30:AE31="Yes", 2, IF('Scoring Chart'!AE30:AE31="Partial", 1, 0))</f>
        <v>2</v>
      </c>
      <c r="AF30" s="150">
        <f>IF('Scoring Chart'!AF30:AF31="Yes", 2, IF('Scoring Chart'!AF30:AF31="Partial", 1, 0))</f>
        <v>2</v>
      </c>
      <c r="AG30" s="150">
        <f>IF('Scoring Chart'!AG30:AG31="Yes", 2, IF('Scoring Chart'!AG30:AG31="Partial", 1, 0))</f>
        <v>2</v>
      </c>
      <c r="AH30" s="150">
        <f>IF('Scoring Chart'!AH30:AH31="Yes", 2, IF('Scoring Chart'!AH30:AH31="Partial", 1, 0))</f>
        <v>2</v>
      </c>
      <c r="AI30" s="150">
        <f>IF('Scoring Chart'!AI30:AI31="Yes", 2, IF('Scoring Chart'!AI30:AI31="Partial", 1, 0))</f>
        <v>0</v>
      </c>
      <c r="AJ30" s="150">
        <f>IF('Scoring Chart'!AJ30:AJ31="Yes", 2, IF('Scoring Chart'!AJ30:AJ31="Partial", 1, 0))</f>
        <v>2</v>
      </c>
      <c r="AK30" s="150">
        <f>IF('Scoring Chart'!AK30:AK31="Yes", 2, IF('Scoring Chart'!AK30:AK31="Partial", 1, 0))</f>
        <v>0</v>
      </c>
      <c r="AL30" s="150">
        <f>IF('Scoring Chart'!AL30:AL31="Yes", 2, IF('Scoring Chart'!AL30:AL31="Partial", 1, 0))</f>
        <v>2</v>
      </c>
      <c r="AM30" s="150">
        <f>IF('Scoring Chart'!AM30:AM31="Yes", 2, IF('Scoring Chart'!AM30:AM31="Partial", 1, 0))</f>
        <v>0</v>
      </c>
      <c r="AN30" s="150">
        <f>IF('Scoring Chart'!AN30:AN31="Yes", 2, IF('Scoring Chart'!AN30:AN31="Partial", 1, 0))</f>
        <v>0</v>
      </c>
      <c r="AO30" s="150">
        <f>IF('Scoring Chart'!AO30:AO31="Yes", 2, IF('Scoring Chart'!AO30:AO31="Partial", 1, 0))</f>
        <v>1</v>
      </c>
      <c r="AP30" s="150">
        <f>IF('Scoring Chart'!AP30:AP31="Yes", 2, IF('Scoring Chart'!AP30:AP31="Partial", 1, 0))</f>
        <v>2</v>
      </c>
      <c r="AQ30" s="150">
        <f>IF('Scoring Chart'!AQ30:AQ31="Yes", 2, IF('Scoring Chart'!AQ30:AQ31="Partial", 1, 0))</f>
        <v>2</v>
      </c>
      <c r="AR30" s="150">
        <f>IF('Scoring Chart'!AR30:AR31="Yes", 2, IF('Scoring Chart'!AR30:AR31="Partial", 1, 0))</f>
        <v>1</v>
      </c>
      <c r="AS30" s="150">
        <f>IF('Scoring Chart'!AS30:AS31="Yes", 2, IF('Scoring Chart'!AS30:AS31="Partial", 1, 0))</f>
        <v>2</v>
      </c>
      <c r="AT30" s="150">
        <f>IF('Scoring Chart'!AT30:AT31="Yes", 2, IF('Scoring Chart'!AT30:AT31="Partial", 1, 0))</f>
        <v>2</v>
      </c>
      <c r="AU30" s="150">
        <f>IF('Scoring Chart'!AU30:AU31="Yes", 2, IF('Scoring Chart'!AU30:AU31="Partial", 1, 0))</f>
        <v>0</v>
      </c>
      <c r="AV30" s="150">
        <f>IF('Scoring Chart'!AV30:AV31="Yes", 2, IF('Scoring Chart'!AV30:AV31="Partial", 1, 0))</f>
        <v>1</v>
      </c>
      <c r="AW30" s="150">
        <f>IF('Scoring Chart'!AW30:AW31="Yes", 2, IF('Scoring Chart'!AW30:AW31="Partial", 1, 0))</f>
        <v>2</v>
      </c>
      <c r="AX30" s="150">
        <f>IF('Scoring Chart'!AX30:AX31="Yes", 2, IF('Scoring Chart'!AX30:AX31="Partial", 1, 0))</f>
        <v>0</v>
      </c>
      <c r="AY30" s="150">
        <f>IF('Scoring Chart'!AY30:AY31="Yes", 2, IF('Scoring Chart'!AY30:AY31="Partial", 1, 0))</f>
        <v>0</v>
      </c>
      <c r="AZ30" s="150">
        <f>IF('Scoring Chart'!AZ30:AZ31="Yes", 2, IF('Scoring Chart'!AZ30:AZ31="Partial", 1, 0))</f>
        <v>0</v>
      </c>
      <c r="BA30" s="150">
        <f>IF('Scoring Chart'!BA30:BA31="Yes", 2, IF('Scoring Chart'!BA30:BA31="Partial", 1, 0))</f>
        <v>2</v>
      </c>
      <c r="BB30" s="150">
        <f>IF('Scoring Chart'!BB30:BB31="Yes", 2, IF('Scoring Chart'!BB30:BB31="Partial", 1, 0))</f>
        <v>2</v>
      </c>
      <c r="BC30" s="150">
        <f>IF('Scoring Chart'!BC30:BC31="Yes", 2, IF('Scoring Chart'!BC30:BC31="Partial", 1, 0))</f>
        <v>1</v>
      </c>
      <c r="BD30" s="166">
        <f>IF('Scoring Chart'!BD30:BD31="Yes", 2, IF('Scoring Chart'!BD30:BD31="Partial", 1, 0))</f>
        <v>0</v>
      </c>
    </row>
    <row r="31" spans="1:56" s="10" customFormat="1" ht="20.100000000000001" customHeight="1" x14ac:dyDescent="0.25">
      <c r="A31" s="155"/>
      <c r="B31" s="152"/>
      <c r="C31" s="116"/>
      <c r="D31" s="129"/>
      <c r="E31" s="13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67"/>
    </row>
    <row r="32" spans="1:56" s="10" customFormat="1" ht="20.100000000000001" customHeight="1" x14ac:dyDescent="0.25">
      <c r="A32" s="155"/>
      <c r="B32" s="152" t="s">
        <v>82</v>
      </c>
      <c r="C32" s="153"/>
      <c r="D32" s="45">
        <v>12</v>
      </c>
      <c r="E32" s="58" t="s">
        <v>90</v>
      </c>
      <c r="F32" s="41">
        <f>SUM(F20:F31)</f>
        <v>4</v>
      </c>
      <c r="G32" s="41">
        <f t="shared" ref="G32:BD32" si="10">SUM(G20:G31)</f>
        <v>7</v>
      </c>
      <c r="H32" s="41">
        <f t="shared" si="10"/>
        <v>0</v>
      </c>
      <c r="I32" s="41">
        <f t="shared" si="10"/>
        <v>10</v>
      </c>
      <c r="J32" s="41">
        <f t="shared" si="10"/>
        <v>8</v>
      </c>
      <c r="K32" s="41">
        <f t="shared" si="10"/>
        <v>4</v>
      </c>
      <c r="L32" s="41">
        <f t="shared" si="10"/>
        <v>8</v>
      </c>
      <c r="M32" s="41">
        <f t="shared" si="10"/>
        <v>10</v>
      </c>
      <c r="N32" s="41">
        <f t="shared" si="10"/>
        <v>2</v>
      </c>
      <c r="O32" s="41">
        <f t="shared" si="10"/>
        <v>0</v>
      </c>
      <c r="P32" s="41">
        <f t="shared" si="10"/>
        <v>8</v>
      </c>
      <c r="Q32" s="41">
        <f t="shared" si="10"/>
        <v>4</v>
      </c>
      <c r="R32" s="41">
        <f t="shared" si="10"/>
        <v>0</v>
      </c>
      <c r="S32" s="41">
        <f t="shared" si="10"/>
        <v>8</v>
      </c>
      <c r="T32" s="41">
        <f t="shared" si="10"/>
        <v>6</v>
      </c>
      <c r="U32" s="41">
        <f t="shared" si="10"/>
        <v>6</v>
      </c>
      <c r="V32" s="41">
        <f t="shared" si="10"/>
        <v>8</v>
      </c>
      <c r="W32" s="41">
        <f t="shared" si="10"/>
        <v>10</v>
      </c>
      <c r="X32" s="41">
        <f t="shared" si="10"/>
        <v>12</v>
      </c>
      <c r="Y32" s="41">
        <f t="shared" si="10"/>
        <v>0</v>
      </c>
      <c r="Z32" s="41">
        <f t="shared" si="10"/>
        <v>5</v>
      </c>
      <c r="AA32" s="41">
        <f t="shared" si="10"/>
        <v>8</v>
      </c>
      <c r="AB32" s="41">
        <f t="shared" si="10"/>
        <v>0</v>
      </c>
      <c r="AC32" s="41">
        <f t="shared" si="10"/>
        <v>2</v>
      </c>
      <c r="AD32" s="41">
        <f t="shared" si="10"/>
        <v>6</v>
      </c>
      <c r="AE32" s="41">
        <f t="shared" si="10"/>
        <v>10</v>
      </c>
      <c r="AF32" s="41">
        <f t="shared" si="10"/>
        <v>4</v>
      </c>
      <c r="AG32" s="41">
        <f t="shared" si="10"/>
        <v>8</v>
      </c>
      <c r="AH32" s="41">
        <f t="shared" si="10"/>
        <v>10</v>
      </c>
      <c r="AI32" s="41">
        <f t="shared" si="10"/>
        <v>1</v>
      </c>
      <c r="AJ32" s="41">
        <f t="shared" si="10"/>
        <v>12</v>
      </c>
      <c r="AK32" s="41">
        <f t="shared" si="10"/>
        <v>0</v>
      </c>
      <c r="AL32" s="41">
        <f t="shared" si="10"/>
        <v>4</v>
      </c>
      <c r="AM32" s="41">
        <f t="shared" si="10"/>
        <v>1</v>
      </c>
      <c r="AN32" s="41">
        <f t="shared" si="10"/>
        <v>0</v>
      </c>
      <c r="AO32" s="41">
        <f t="shared" si="10"/>
        <v>3</v>
      </c>
      <c r="AP32" s="41">
        <f t="shared" si="10"/>
        <v>4</v>
      </c>
      <c r="AQ32" s="41">
        <f t="shared" si="10"/>
        <v>8</v>
      </c>
      <c r="AR32" s="41">
        <f t="shared" si="10"/>
        <v>6</v>
      </c>
      <c r="AS32" s="41">
        <f t="shared" si="10"/>
        <v>12</v>
      </c>
      <c r="AT32" s="41">
        <f t="shared" si="10"/>
        <v>4</v>
      </c>
      <c r="AU32" s="41">
        <f t="shared" si="10"/>
        <v>1</v>
      </c>
      <c r="AV32" s="41">
        <f t="shared" si="10"/>
        <v>2</v>
      </c>
      <c r="AW32" s="41">
        <f t="shared" si="10"/>
        <v>8</v>
      </c>
      <c r="AX32" s="41">
        <f t="shared" si="10"/>
        <v>0</v>
      </c>
      <c r="AY32" s="41">
        <f t="shared" si="10"/>
        <v>0</v>
      </c>
      <c r="AZ32" s="41">
        <f t="shared" si="10"/>
        <v>0</v>
      </c>
      <c r="BA32" s="41">
        <f t="shared" si="10"/>
        <v>6</v>
      </c>
      <c r="BB32" s="41">
        <f t="shared" si="10"/>
        <v>10</v>
      </c>
      <c r="BC32" s="41">
        <f t="shared" si="10"/>
        <v>2</v>
      </c>
      <c r="BD32" s="53">
        <f t="shared" si="10"/>
        <v>0</v>
      </c>
    </row>
    <row r="33" spans="1:56" s="10" customFormat="1" ht="20.100000000000001" customHeight="1" thickBot="1" x14ac:dyDescent="0.3">
      <c r="A33" s="156"/>
      <c r="B33" s="159" t="s">
        <v>83</v>
      </c>
      <c r="C33" s="160"/>
      <c r="D33" s="60" t="s">
        <v>90</v>
      </c>
      <c r="E33" s="47">
        <v>10</v>
      </c>
      <c r="F33" s="42">
        <f>F32*(10/12)</f>
        <v>3.3333333333333335</v>
      </c>
      <c r="G33" s="42">
        <f t="shared" ref="G33:BD33" si="11">G32*(10/12)</f>
        <v>5.8333333333333339</v>
      </c>
      <c r="H33" s="42">
        <f t="shared" si="11"/>
        <v>0</v>
      </c>
      <c r="I33" s="42">
        <f t="shared" si="11"/>
        <v>8.3333333333333339</v>
      </c>
      <c r="J33" s="42">
        <f t="shared" si="11"/>
        <v>6.666666666666667</v>
      </c>
      <c r="K33" s="42">
        <f t="shared" si="11"/>
        <v>3.3333333333333335</v>
      </c>
      <c r="L33" s="42">
        <f t="shared" si="11"/>
        <v>6.666666666666667</v>
      </c>
      <c r="M33" s="42">
        <f t="shared" si="11"/>
        <v>8.3333333333333339</v>
      </c>
      <c r="N33" s="42">
        <f t="shared" si="11"/>
        <v>1.6666666666666667</v>
      </c>
      <c r="O33" s="42">
        <f t="shared" si="11"/>
        <v>0</v>
      </c>
      <c r="P33" s="42">
        <f t="shared" si="11"/>
        <v>6.666666666666667</v>
      </c>
      <c r="Q33" s="42">
        <f t="shared" si="11"/>
        <v>3.3333333333333335</v>
      </c>
      <c r="R33" s="42">
        <f t="shared" si="11"/>
        <v>0</v>
      </c>
      <c r="S33" s="42">
        <f t="shared" si="11"/>
        <v>6.666666666666667</v>
      </c>
      <c r="T33" s="42">
        <f t="shared" si="11"/>
        <v>5</v>
      </c>
      <c r="U33" s="42">
        <f t="shared" si="11"/>
        <v>5</v>
      </c>
      <c r="V33" s="42">
        <f t="shared" si="11"/>
        <v>6.666666666666667</v>
      </c>
      <c r="W33" s="42">
        <f t="shared" si="11"/>
        <v>8.3333333333333339</v>
      </c>
      <c r="X33" s="42">
        <f t="shared" si="11"/>
        <v>10</v>
      </c>
      <c r="Y33" s="42">
        <f t="shared" si="11"/>
        <v>0</v>
      </c>
      <c r="Z33" s="42">
        <f t="shared" si="11"/>
        <v>4.166666666666667</v>
      </c>
      <c r="AA33" s="42">
        <f t="shared" si="11"/>
        <v>6.666666666666667</v>
      </c>
      <c r="AB33" s="42">
        <f t="shared" si="11"/>
        <v>0</v>
      </c>
      <c r="AC33" s="42">
        <f t="shared" si="11"/>
        <v>1.6666666666666667</v>
      </c>
      <c r="AD33" s="42">
        <f t="shared" si="11"/>
        <v>5</v>
      </c>
      <c r="AE33" s="42">
        <f t="shared" si="11"/>
        <v>8.3333333333333339</v>
      </c>
      <c r="AF33" s="42">
        <f t="shared" si="11"/>
        <v>3.3333333333333335</v>
      </c>
      <c r="AG33" s="42">
        <f t="shared" si="11"/>
        <v>6.666666666666667</v>
      </c>
      <c r="AH33" s="42">
        <f t="shared" si="11"/>
        <v>8.3333333333333339</v>
      </c>
      <c r="AI33" s="42">
        <f t="shared" si="11"/>
        <v>0.83333333333333337</v>
      </c>
      <c r="AJ33" s="42">
        <f t="shared" si="11"/>
        <v>10</v>
      </c>
      <c r="AK33" s="42">
        <f t="shared" si="11"/>
        <v>0</v>
      </c>
      <c r="AL33" s="42">
        <f t="shared" si="11"/>
        <v>3.3333333333333335</v>
      </c>
      <c r="AM33" s="42">
        <f t="shared" si="11"/>
        <v>0.83333333333333337</v>
      </c>
      <c r="AN33" s="42">
        <f t="shared" si="11"/>
        <v>0</v>
      </c>
      <c r="AO33" s="42">
        <f t="shared" si="11"/>
        <v>2.5</v>
      </c>
      <c r="AP33" s="42">
        <f t="shared" si="11"/>
        <v>3.3333333333333335</v>
      </c>
      <c r="AQ33" s="42">
        <f t="shared" si="11"/>
        <v>6.666666666666667</v>
      </c>
      <c r="AR33" s="42">
        <f t="shared" si="11"/>
        <v>5</v>
      </c>
      <c r="AS33" s="42">
        <f t="shared" si="11"/>
        <v>10</v>
      </c>
      <c r="AT33" s="42">
        <f t="shared" si="11"/>
        <v>3.3333333333333335</v>
      </c>
      <c r="AU33" s="42">
        <f t="shared" si="11"/>
        <v>0.83333333333333337</v>
      </c>
      <c r="AV33" s="42">
        <f t="shared" si="11"/>
        <v>1.6666666666666667</v>
      </c>
      <c r="AW33" s="42">
        <f t="shared" si="11"/>
        <v>6.666666666666667</v>
      </c>
      <c r="AX33" s="42">
        <f t="shared" si="11"/>
        <v>0</v>
      </c>
      <c r="AY33" s="42">
        <f t="shared" si="11"/>
        <v>0</v>
      </c>
      <c r="AZ33" s="42">
        <f t="shared" si="11"/>
        <v>0</v>
      </c>
      <c r="BA33" s="42">
        <f t="shared" si="11"/>
        <v>5</v>
      </c>
      <c r="BB33" s="42">
        <f t="shared" si="11"/>
        <v>8.3333333333333339</v>
      </c>
      <c r="BC33" s="42">
        <f t="shared" si="11"/>
        <v>1.6666666666666667</v>
      </c>
      <c r="BD33" s="54">
        <f t="shared" si="11"/>
        <v>0</v>
      </c>
    </row>
    <row r="34" spans="1:56" s="10" customFormat="1" ht="20.100000000000001" customHeight="1" x14ac:dyDescent="0.25">
      <c r="A34" s="110">
        <v>3</v>
      </c>
      <c r="B34" s="157" t="s">
        <v>84</v>
      </c>
      <c r="C34" s="115" t="s">
        <v>92</v>
      </c>
      <c r="D34" s="137">
        <v>5</v>
      </c>
      <c r="E34" s="158">
        <v>5</v>
      </c>
      <c r="F34" s="158">
        <f>IF('Scoring Chart'!F34:F35="Yes", 5, IF('Scoring Chart'!F34:F35="Partial", 2.5, 0))</f>
        <v>0</v>
      </c>
      <c r="G34" s="158">
        <f>IF('Scoring Chart'!G34:G35="Yes", 5, IF('Scoring Chart'!G34:G35="Partial", 2.5, 0))</f>
        <v>2.5</v>
      </c>
      <c r="H34" s="158">
        <f>IF('Scoring Chart'!H34:H35="Yes", 5, IF('Scoring Chart'!H34:H35="Partial", 2.5, 0))</f>
        <v>0</v>
      </c>
      <c r="I34" s="158">
        <f>IF('Scoring Chart'!I34:I35="Yes", 5, IF('Scoring Chart'!I34:I35="Partial", 2.5, 0))</f>
        <v>5</v>
      </c>
      <c r="J34" s="158">
        <f>IF('Scoring Chart'!J34:J35="Yes", 5, IF('Scoring Chart'!J34:J35="Partial", 2.5, 0))</f>
        <v>5</v>
      </c>
      <c r="K34" s="158">
        <f>IF('Scoring Chart'!K34:K35="Yes", 5, IF('Scoring Chart'!K34:K35="Partial", 2.5, 0))</f>
        <v>0</v>
      </c>
      <c r="L34" s="158">
        <f>IF('Scoring Chart'!L34:L35="Yes", 5, IF('Scoring Chart'!L34:L35="Partial", 2.5, 0))</f>
        <v>0</v>
      </c>
      <c r="M34" s="158">
        <f>IF('Scoring Chart'!M34:M35="Yes", 5, IF('Scoring Chart'!M34:M35="Partial", 2.5, 0))</f>
        <v>5</v>
      </c>
      <c r="N34" s="158">
        <f>IF('Scoring Chart'!N34:N35="Yes", 5, IF('Scoring Chart'!N34:N35="Partial", 2.5, 0))</f>
        <v>5</v>
      </c>
      <c r="O34" s="158">
        <f>IF('Scoring Chart'!O34:O35="Yes", 5, IF('Scoring Chart'!O34:O35="Partial", 2.5, 0))</f>
        <v>5</v>
      </c>
      <c r="P34" s="158">
        <f>IF('Scoring Chart'!P34:P35="Yes", 5, IF('Scoring Chart'!P34:P35="Partial", 2.5, 0))</f>
        <v>0</v>
      </c>
      <c r="Q34" s="158">
        <f>IF('Scoring Chart'!Q34:Q35="Yes", 5, IF('Scoring Chart'!Q34:Q35="Partial", 2.5, 0))</f>
        <v>5</v>
      </c>
      <c r="R34" s="158">
        <f>IF('Scoring Chart'!R34:R35="Yes", 5, IF('Scoring Chart'!R34:R35="Partial", 2.5, 0))</f>
        <v>0</v>
      </c>
      <c r="S34" s="158">
        <f>IF('Scoring Chart'!S34:S35="Yes", 5, IF('Scoring Chart'!S34:S35="Partial", 2.5, 0))</f>
        <v>5</v>
      </c>
      <c r="T34" s="158">
        <f>IF('Scoring Chart'!T34:T35="Yes", 5, IF('Scoring Chart'!T34:T35="Partial", 2.5, 0))</f>
        <v>0</v>
      </c>
      <c r="U34" s="158">
        <f>IF('Scoring Chart'!U34:U35="Yes", 5, IF('Scoring Chart'!U34:U35="Partial", 2.5, 0))</f>
        <v>5</v>
      </c>
      <c r="V34" s="158">
        <f>IF('Scoring Chart'!V34:V35="Yes", 5, IF('Scoring Chart'!V34:V35="Partial", 2.5, 0))</f>
        <v>5</v>
      </c>
      <c r="W34" s="158">
        <f>IF('Scoring Chart'!W34:W35="Yes", 5, IF('Scoring Chart'!W34:W35="Partial", 2.5, 0))</f>
        <v>5</v>
      </c>
      <c r="X34" s="158">
        <f>IF('Scoring Chart'!X34:X35="Yes", 5, IF('Scoring Chart'!X34:X35="Partial", 2.5, 0))</f>
        <v>2.5</v>
      </c>
      <c r="Y34" s="158">
        <f>IF('Scoring Chart'!Y34:Y35="Yes", 5, IF('Scoring Chart'!Y34:Y35="Partial", 2.5, 0))</f>
        <v>5</v>
      </c>
      <c r="Z34" s="158">
        <f>IF('Scoring Chart'!Z34:Z35="Yes", 5, IF('Scoring Chart'!Z34:Z35="Partial", 2.5, 0))</f>
        <v>5</v>
      </c>
      <c r="AA34" s="158">
        <f>IF('Scoring Chart'!AA34:AA35="Yes", 5, IF('Scoring Chart'!AA34:AA35="Partial", 2.5, 0))</f>
        <v>5</v>
      </c>
      <c r="AB34" s="158">
        <f>IF('Scoring Chart'!AB34:AB35="Yes", 5, IF('Scoring Chart'!AB34:AB35="Partial", 2.5, 0))</f>
        <v>5</v>
      </c>
      <c r="AC34" s="158">
        <f>IF('Scoring Chart'!AC34:AC35="Yes", 5, IF('Scoring Chart'!AC34:AC35="Partial", 2.5, 0))</f>
        <v>5</v>
      </c>
      <c r="AD34" s="158">
        <f>IF('Scoring Chart'!AD34:AD35="Yes", 5, IF('Scoring Chart'!AD34:AD35="Partial", 2.5, 0))</f>
        <v>5</v>
      </c>
      <c r="AE34" s="158">
        <f>IF('Scoring Chart'!AE34:AE35="Yes", 5, IF('Scoring Chart'!AE34:AE35="Partial", 2.5, 0))</f>
        <v>5</v>
      </c>
      <c r="AF34" s="158">
        <f>IF('Scoring Chart'!AF34:AF35="Yes", 5, IF('Scoring Chart'!AF34:AF35="Partial", 2.5, 0))</f>
        <v>5</v>
      </c>
      <c r="AG34" s="158">
        <f>IF('Scoring Chart'!AG34:AG35="Yes", 5, IF('Scoring Chart'!AG34:AG35="Partial", 2.5, 0))</f>
        <v>5</v>
      </c>
      <c r="AH34" s="158">
        <f>IF('Scoring Chart'!AH34:AH35="Yes", 5, IF('Scoring Chart'!AH34:AH35="Partial", 2.5, 0))</f>
        <v>0</v>
      </c>
      <c r="AI34" s="158">
        <f>IF('Scoring Chart'!AI34:AI35="Yes", 5, IF('Scoring Chart'!AI34:AI35="Partial", 2.5, 0))</f>
        <v>5</v>
      </c>
      <c r="AJ34" s="158">
        <f>IF('Scoring Chart'!AJ34:AJ35="Yes", 5, IF('Scoring Chart'!AJ34:AJ35="Partial", 2.5, 0))</f>
        <v>5</v>
      </c>
      <c r="AK34" s="158">
        <f>IF('Scoring Chart'!AK34:AK35="Yes", 5, IF('Scoring Chart'!AK34:AK35="Partial", 2.5, 0))</f>
        <v>0</v>
      </c>
      <c r="AL34" s="158">
        <f>IF('Scoring Chart'!AL34:AL35="Yes", 5, IF('Scoring Chart'!AL34:AL35="Partial", 2.5, 0))</f>
        <v>5</v>
      </c>
      <c r="AM34" s="158">
        <f>IF('Scoring Chart'!AM34:AM35="Yes", 5, IF('Scoring Chart'!AM34:AM35="Partial", 2.5, 0))</f>
        <v>5</v>
      </c>
      <c r="AN34" s="158">
        <f>IF('Scoring Chart'!AN34:AN35="Yes", 5, IF('Scoring Chart'!AN34:AN35="Partial", 2.5, 0))</f>
        <v>0</v>
      </c>
      <c r="AO34" s="158">
        <f>IF('Scoring Chart'!AO34:AO35="Yes", 5, IF('Scoring Chart'!AO34:AO35="Partial", 2.5, 0))</f>
        <v>5</v>
      </c>
      <c r="AP34" s="158">
        <f>IF('Scoring Chart'!AP34:AP35="Yes", 5, IF('Scoring Chart'!AP34:AP35="Partial", 2.5, 0))</f>
        <v>5</v>
      </c>
      <c r="AQ34" s="158">
        <f>IF('Scoring Chart'!AQ34:AQ35="Yes", 5, IF('Scoring Chart'!AQ34:AQ35="Partial", 2.5, 0))</f>
        <v>0</v>
      </c>
      <c r="AR34" s="158">
        <f>IF('Scoring Chart'!AR34:AR35="Yes", 5, IF('Scoring Chart'!AR34:AR35="Partial", 2.5, 0))</f>
        <v>5</v>
      </c>
      <c r="AS34" s="158">
        <f>IF('Scoring Chart'!AS34:AS35="Yes", 5, IF('Scoring Chart'!AS34:AS35="Partial", 2.5, 0))</f>
        <v>5</v>
      </c>
      <c r="AT34" s="158">
        <f>IF('Scoring Chart'!AT34:AT35="Yes", 5, IF('Scoring Chart'!AT34:AT35="Partial", 2.5, 0))</f>
        <v>5</v>
      </c>
      <c r="AU34" s="158">
        <f>IF('Scoring Chart'!AU34:AU35="Yes", 5, IF('Scoring Chart'!AU34:AU35="Partial", 2.5, 0))</f>
        <v>5</v>
      </c>
      <c r="AV34" s="158">
        <f>IF('Scoring Chart'!AV34:AV35="Yes", 5, IF('Scoring Chart'!AV34:AV35="Partial", 2.5, 0))</f>
        <v>5</v>
      </c>
      <c r="AW34" s="158">
        <f>IF('Scoring Chart'!AW34:AW35="Yes", 5, IF('Scoring Chart'!AW34:AW35="Partial", 2.5, 0))</f>
        <v>5</v>
      </c>
      <c r="AX34" s="158">
        <f>IF('Scoring Chart'!AX34:AX35="Yes", 5, IF('Scoring Chart'!AX34:AX35="Partial", 2.5, 0))</f>
        <v>5</v>
      </c>
      <c r="AY34" s="158">
        <f>IF('Scoring Chart'!AY34:AY35="Yes", 5, IF('Scoring Chart'!AY34:AY35="Partial", 2.5, 0))</f>
        <v>5</v>
      </c>
      <c r="AZ34" s="158">
        <f>IF('Scoring Chart'!AZ34:AZ35="Yes", 5, IF('Scoring Chart'!AZ34:AZ35="Partial", 2.5, 0))</f>
        <v>0</v>
      </c>
      <c r="BA34" s="158">
        <f>IF('Scoring Chart'!BA34:BA35="Yes", 5, IF('Scoring Chart'!BA34:BA35="Partial", 2.5, 0))</f>
        <v>5</v>
      </c>
      <c r="BB34" s="158">
        <f>IF('Scoring Chart'!BB34:BB35="Yes", 5, IF('Scoring Chart'!BB34:BB35="Partial", 2.5, 0))</f>
        <v>5</v>
      </c>
      <c r="BC34" s="158">
        <f>IF('Scoring Chart'!BC34:BC35="Yes", 5, IF('Scoring Chart'!BC34:BC35="Partial", 2.5, 0))</f>
        <v>0</v>
      </c>
      <c r="BD34" s="168">
        <f>IF('Scoring Chart'!BD34:BD35="Yes", 5, IF('Scoring Chart'!BD34:BD35="Partial", 2.5, 0))</f>
        <v>0</v>
      </c>
    </row>
    <row r="35" spans="1:56" s="10" customFormat="1" ht="20.100000000000001" customHeight="1" x14ac:dyDescent="0.25">
      <c r="A35" s="111"/>
      <c r="B35" s="152"/>
      <c r="C35" s="116"/>
      <c r="D35" s="129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67"/>
    </row>
    <row r="36" spans="1:56" s="10" customFormat="1" ht="20.100000000000001" customHeight="1" x14ac:dyDescent="0.25">
      <c r="A36" s="111"/>
      <c r="B36" s="152"/>
      <c r="C36" s="115" t="s">
        <v>91</v>
      </c>
      <c r="D36" s="128">
        <v>5</v>
      </c>
      <c r="E36" s="150">
        <v>5</v>
      </c>
      <c r="F36" s="150">
        <f>IF('Scoring Chart'!F36:F37="Yes", 5, IF('Scoring Chart'!F36:F37="Partial", 2.5, 0))</f>
        <v>0</v>
      </c>
      <c r="G36" s="150">
        <f>IF('Scoring Chart'!G36:G37="Yes", 5, IF('Scoring Chart'!G36:G37="Partial", 2.5, 0))</f>
        <v>5</v>
      </c>
      <c r="H36" s="150">
        <f>IF('Scoring Chart'!H36:H37="Yes", 5, IF('Scoring Chart'!H36:H37="Partial", 2.5, 0))</f>
        <v>0</v>
      </c>
      <c r="I36" s="150">
        <f>IF('Scoring Chart'!I36:I37="Yes", 5, IF('Scoring Chart'!I36:I37="Partial", 2.5, 0))</f>
        <v>5</v>
      </c>
      <c r="J36" s="150">
        <f>IF('Scoring Chart'!J36:J37="Yes", 5, IF('Scoring Chart'!J36:J37="Partial", 2.5, 0))</f>
        <v>5</v>
      </c>
      <c r="K36" s="150">
        <f>IF('Scoring Chart'!K36:K37="Yes", 5, IF('Scoring Chart'!K36:K37="Partial", 2.5, 0))</f>
        <v>0</v>
      </c>
      <c r="L36" s="150">
        <f>IF('Scoring Chart'!L36:L37="Yes", 5, IF('Scoring Chart'!L36:L37="Partial", 2.5, 0))</f>
        <v>0</v>
      </c>
      <c r="M36" s="150">
        <f>IF('Scoring Chart'!M36:M37="Yes", 5, IF('Scoring Chart'!M36:M37="Partial", 2.5, 0))</f>
        <v>5</v>
      </c>
      <c r="N36" s="150">
        <f>IF('Scoring Chart'!N36:N37="Yes", 5, IF('Scoring Chart'!N36:N37="Partial", 2.5, 0))</f>
        <v>5</v>
      </c>
      <c r="O36" s="150">
        <f>IF('Scoring Chart'!O36:O37="Yes", 5, IF('Scoring Chart'!O36:O37="Partial", 2.5, 0))</f>
        <v>5</v>
      </c>
      <c r="P36" s="150">
        <f>IF('Scoring Chart'!P36:P37="Yes", 5, IF('Scoring Chart'!P36:P37="Partial", 2.5, 0))</f>
        <v>0</v>
      </c>
      <c r="Q36" s="150">
        <f>IF('Scoring Chart'!Q36:Q37="Yes", 5, IF('Scoring Chart'!Q36:Q37="Partial", 2.5, 0))</f>
        <v>5</v>
      </c>
      <c r="R36" s="150">
        <f>IF('Scoring Chart'!R36:R37="Yes", 5, IF('Scoring Chart'!R36:R37="Partial", 2.5, 0))</f>
        <v>0</v>
      </c>
      <c r="S36" s="150">
        <f>IF('Scoring Chart'!S36:S37="Yes", 5, IF('Scoring Chart'!S36:S37="Partial", 2.5, 0))</f>
        <v>5</v>
      </c>
      <c r="T36" s="150">
        <f>IF('Scoring Chart'!T36:T37="Yes", 5, IF('Scoring Chart'!T36:T37="Partial", 2.5, 0))</f>
        <v>0</v>
      </c>
      <c r="U36" s="150">
        <f>IF('Scoring Chart'!U36:U37="Yes", 5, IF('Scoring Chart'!U36:U37="Partial", 2.5, 0))</f>
        <v>0</v>
      </c>
      <c r="V36" s="150">
        <f>IF('Scoring Chart'!V36:V37="Yes", 5, IF('Scoring Chart'!V36:V37="Partial", 2.5, 0))</f>
        <v>5</v>
      </c>
      <c r="W36" s="150">
        <f>IF('Scoring Chart'!W36:W37="Yes", 5, IF('Scoring Chart'!W36:W37="Partial", 2.5, 0))</f>
        <v>5</v>
      </c>
      <c r="X36" s="150">
        <f>IF('Scoring Chart'!X36:X37="Yes", 5, IF('Scoring Chart'!X36:X37="Partial", 2.5, 0))</f>
        <v>2.5</v>
      </c>
      <c r="Y36" s="150">
        <f>IF('Scoring Chart'!Y36:Y37="Yes", 5, IF('Scoring Chart'!Y36:Y37="Partial", 2.5, 0))</f>
        <v>5</v>
      </c>
      <c r="Z36" s="150">
        <f>IF('Scoring Chart'!Z36:Z37="Yes", 5, IF('Scoring Chart'!Z36:Z37="Partial", 2.5, 0))</f>
        <v>0</v>
      </c>
      <c r="AA36" s="150">
        <f>IF('Scoring Chart'!AA36:AA37="Yes", 5, IF('Scoring Chart'!AA36:AA37="Partial", 2.5, 0))</f>
        <v>5</v>
      </c>
      <c r="AB36" s="150">
        <f>IF('Scoring Chart'!AB36:AB37="Yes", 5, IF('Scoring Chart'!AB36:AB37="Partial", 2.5, 0))</f>
        <v>0</v>
      </c>
      <c r="AC36" s="150">
        <f>IF('Scoring Chart'!AC36:AC37="Yes", 5, IF('Scoring Chart'!AC36:AC37="Partial", 2.5, 0))</f>
        <v>5</v>
      </c>
      <c r="AD36" s="150">
        <f>IF('Scoring Chart'!AD36:AD37="Yes", 5, IF('Scoring Chart'!AD36:AD37="Partial", 2.5, 0))</f>
        <v>5</v>
      </c>
      <c r="AE36" s="150">
        <f>IF('Scoring Chart'!AE36:AE37="Yes", 5, IF('Scoring Chart'!AE36:AE37="Partial", 2.5, 0))</f>
        <v>5</v>
      </c>
      <c r="AF36" s="150">
        <f>IF('Scoring Chart'!AF36:AF37="Yes", 5, IF('Scoring Chart'!AF36:AF37="Partial", 2.5, 0))</f>
        <v>5</v>
      </c>
      <c r="AG36" s="150">
        <f>IF('Scoring Chart'!AG36:AG37="Yes", 5, IF('Scoring Chart'!AG36:AG37="Partial", 2.5, 0))</f>
        <v>5</v>
      </c>
      <c r="AH36" s="150">
        <f>IF('Scoring Chart'!AH36:AH37="Yes", 5, IF('Scoring Chart'!AH36:AH37="Partial", 2.5, 0))</f>
        <v>0</v>
      </c>
      <c r="AI36" s="150">
        <f>IF('Scoring Chart'!AI36:AI37="Yes", 5, IF('Scoring Chart'!AI36:AI37="Partial", 2.5, 0))</f>
        <v>5</v>
      </c>
      <c r="AJ36" s="150">
        <f>IF('Scoring Chart'!AJ36:AJ37="Yes", 5, IF('Scoring Chart'!AJ36:AJ37="Partial", 2.5, 0))</f>
        <v>0</v>
      </c>
      <c r="AK36" s="150">
        <f>IF('Scoring Chart'!AK36:AK37="Yes", 5, IF('Scoring Chart'!AK36:AK37="Partial", 2.5, 0))</f>
        <v>0</v>
      </c>
      <c r="AL36" s="150">
        <f>IF('Scoring Chart'!AL36:AL37="Yes", 5, IF('Scoring Chart'!AL36:AL37="Partial", 2.5, 0))</f>
        <v>0</v>
      </c>
      <c r="AM36" s="150">
        <f>IF('Scoring Chart'!AM36:AM37="Yes", 5, IF('Scoring Chart'!AM36:AM37="Partial", 2.5, 0))</f>
        <v>0</v>
      </c>
      <c r="AN36" s="150">
        <f>IF('Scoring Chart'!AN36:AN37="Yes", 5, IF('Scoring Chart'!AN36:AN37="Partial", 2.5, 0))</f>
        <v>0</v>
      </c>
      <c r="AO36" s="150">
        <f>IF('Scoring Chart'!AO36:AO37="Yes", 5, IF('Scoring Chart'!AO36:AO37="Partial", 2.5, 0))</f>
        <v>5</v>
      </c>
      <c r="AP36" s="150">
        <f>IF('Scoring Chart'!AP36:AP37="Yes", 5, IF('Scoring Chart'!AP36:AP37="Partial", 2.5, 0))</f>
        <v>5</v>
      </c>
      <c r="AQ36" s="150">
        <f>IF('Scoring Chart'!AQ36:AQ37="Yes", 5, IF('Scoring Chart'!AQ36:AQ37="Partial", 2.5, 0))</f>
        <v>0</v>
      </c>
      <c r="AR36" s="150">
        <f>IF('Scoring Chart'!AR36:AR37="Yes", 5, IF('Scoring Chart'!AR36:AR37="Partial", 2.5, 0))</f>
        <v>5</v>
      </c>
      <c r="AS36" s="150">
        <f>IF('Scoring Chart'!AS36:AS37="Yes", 5, IF('Scoring Chart'!AS36:AS37="Partial", 2.5, 0))</f>
        <v>5</v>
      </c>
      <c r="AT36" s="150">
        <f>IF('Scoring Chart'!AT36:AT37="Yes", 5, IF('Scoring Chart'!AT36:AT37="Partial", 2.5, 0))</f>
        <v>5</v>
      </c>
      <c r="AU36" s="150">
        <f>IF('Scoring Chart'!AU36:AU37="Yes", 5, IF('Scoring Chart'!AU36:AU37="Partial", 2.5, 0))</f>
        <v>0</v>
      </c>
      <c r="AV36" s="150">
        <f>IF('Scoring Chart'!AV36:AV37="Yes", 5, IF('Scoring Chart'!AV36:AV37="Partial", 2.5, 0))</f>
        <v>5</v>
      </c>
      <c r="AW36" s="150">
        <f>IF('Scoring Chart'!AW36:AW37="Yes", 5, IF('Scoring Chart'!AW36:AW37="Partial", 2.5, 0))</f>
        <v>5</v>
      </c>
      <c r="AX36" s="150">
        <f>IF('Scoring Chart'!AX36:AX37="Yes", 5, IF('Scoring Chart'!AX36:AX37="Partial", 2.5, 0))</f>
        <v>5</v>
      </c>
      <c r="AY36" s="150">
        <f>IF('Scoring Chart'!AY36:AY37="Yes", 5, IF('Scoring Chart'!AY36:AY37="Partial", 2.5, 0))</f>
        <v>5</v>
      </c>
      <c r="AZ36" s="150">
        <f>IF('Scoring Chart'!AZ36:AZ37="Yes", 5, IF('Scoring Chart'!AZ36:AZ37="Partial", 2.5, 0))</f>
        <v>0</v>
      </c>
      <c r="BA36" s="150">
        <f>IF('Scoring Chart'!BA36:BA37="Yes", 5, IF('Scoring Chart'!BA36:BA37="Partial", 2.5, 0))</f>
        <v>5</v>
      </c>
      <c r="BB36" s="150">
        <f>IF('Scoring Chart'!BB36:BB37="Yes", 5, IF('Scoring Chart'!BB36:BB37="Partial", 2.5, 0))</f>
        <v>5</v>
      </c>
      <c r="BC36" s="150">
        <f>IF('Scoring Chart'!BC36:BC37="Yes", 5, IF('Scoring Chart'!BC36:BC37="Partial", 2.5, 0))</f>
        <v>0</v>
      </c>
      <c r="BD36" s="166">
        <f>IF('Scoring Chart'!BD36:BD37="Yes", 5, IF('Scoring Chart'!BD36:BD37="Partial", 2.5, 0))</f>
        <v>0</v>
      </c>
    </row>
    <row r="37" spans="1:56" s="10" customFormat="1" ht="20.100000000000001" customHeight="1" x14ac:dyDescent="0.25">
      <c r="A37" s="111"/>
      <c r="B37" s="152"/>
      <c r="C37" s="116"/>
      <c r="D37" s="129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67"/>
    </row>
    <row r="38" spans="1:56" s="10" customFormat="1" ht="20.100000000000001" customHeight="1" x14ac:dyDescent="0.25">
      <c r="A38" s="111"/>
      <c r="B38" s="152" t="s">
        <v>82</v>
      </c>
      <c r="C38" s="153"/>
      <c r="D38" s="45">
        <v>10</v>
      </c>
      <c r="E38" s="58" t="s">
        <v>90</v>
      </c>
      <c r="F38" s="41">
        <f t="shared" ref="F38:AK38" si="12">SUM(F34:F37)</f>
        <v>0</v>
      </c>
      <c r="G38" s="41">
        <f t="shared" si="12"/>
        <v>7.5</v>
      </c>
      <c r="H38" s="41">
        <f t="shared" si="12"/>
        <v>0</v>
      </c>
      <c r="I38" s="41">
        <f t="shared" si="12"/>
        <v>10</v>
      </c>
      <c r="J38" s="41">
        <f t="shared" si="12"/>
        <v>10</v>
      </c>
      <c r="K38" s="41">
        <f t="shared" si="12"/>
        <v>0</v>
      </c>
      <c r="L38" s="41">
        <f t="shared" si="12"/>
        <v>0</v>
      </c>
      <c r="M38" s="41">
        <f t="shared" si="12"/>
        <v>10</v>
      </c>
      <c r="N38" s="41">
        <f t="shared" si="12"/>
        <v>10</v>
      </c>
      <c r="O38" s="41">
        <f t="shared" si="12"/>
        <v>10</v>
      </c>
      <c r="P38" s="41">
        <f t="shared" si="12"/>
        <v>0</v>
      </c>
      <c r="Q38" s="41">
        <f t="shared" si="12"/>
        <v>10</v>
      </c>
      <c r="R38" s="41">
        <f t="shared" si="12"/>
        <v>0</v>
      </c>
      <c r="S38" s="41">
        <f t="shared" si="12"/>
        <v>10</v>
      </c>
      <c r="T38" s="41">
        <f t="shared" si="12"/>
        <v>0</v>
      </c>
      <c r="U38" s="41">
        <f t="shared" si="12"/>
        <v>5</v>
      </c>
      <c r="V38" s="41">
        <f t="shared" si="12"/>
        <v>10</v>
      </c>
      <c r="W38" s="41">
        <f t="shared" si="12"/>
        <v>10</v>
      </c>
      <c r="X38" s="41">
        <f t="shared" si="12"/>
        <v>5</v>
      </c>
      <c r="Y38" s="41">
        <f t="shared" si="12"/>
        <v>10</v>
      </c>
      <c r="Z38" s="41">
        <f t="shared" si="12"/>
        <v>5</v>
      </c>
      <c r="AA38" s="41">
        <f t="shared" si="12"/>
        <v>10</v>
      </c>
      <c r="AB38" s="41">
        <f t="shared" si="12"/>
        <v>5</v>
      </c>
      <c r="AC38" s="41">
        <f t="shared" si="12"/>
        <v>10</v>
      </c>
      <c r="AD38" s="41">
        <f t="shared" si="12"/>
        <v>10</v>
      </c>
      <c r="AE38" s="41">
        <f t="shared" si="12"/>
        <v>10</v>
      </c>
      <c r="AF38" s="41">
        <f t="shared" si="12"/>
        <v>10</v>
      </c>
      <c r="AG38" s="41">
        <f t="shared" si="12"/>
        <v>10</v>
      </c>
      <c r="AH38" s="41">
        <f t="shared" si="12"/>
        <v>0</v>
      </c>
      <c r="AI38" s="41">
        <f t="shared" si="12"/>
        <v>10</v>
      </c>
      <c r="AJ38" s="41">
        <f t="shared" si="12"/>
        <v>5</v>
      </c>
      <c r="AK38" s="41">
        <f t="shared" si="12"/>
        <v>0</v>
      </c>
      <c r="AL38" s="41">
        <f t="shared" ref="AL38:BD38" si="13">SUM(AL34:AL37)</f>
        <v>5</v>
      </c>
      <c r="AM38" s="41">
        <f t="shared" si="13"/>
        <v>5</v>
      </c>
      <c r="AN38" s="41">
        <f t="shared" si="13"/>
        <v>0</v>
      </c>
      <c r="AO38" s="41">
        <f t="shared" si="13"/>
        <v>10</v>
      </c>
      <c r="AP38" s="41">
        <f t="shared" si="13"/>
        <v>10</v>
      </c>
      <c r="AQ38" s="41">
        <f t="shared" si="13"/>
        <v>0</v>
      </c>
      <c r="AR38" s="41">
        <f t="shared" si="13"/>
        <v>10</v>
      </c>
      <c r="AS38" s="41">
        <f t="shared" si="13"/>
        <v>10</v>
      </c>
      <c r="AT38" s="41">
        <f t="shared" si="13"/>
        <v>10</v>
      </c>
      <c r="AU38" s="41">
        <f t="shared" si="13"/>
        <v>5</v>
      </c>
      <c r="AV38" s="41">
        <f t="shared" si="13"/>
        <v>10</v>
      </c>
      <c r="AW38" s="41">
        <f t="shared" si="13"/>
        <v>10</v>
      </c>
      <c r="AX38" s="41">
        <f t="shared" si="13"/>
        <v>10</v>
      </c>
      <c r="AY38" s="41">
        <f t="shared" si="13"/>
        <v>10</v>
      </c>
      <c r="AZ38" s="41">
        <f t="shared" si="13"/>
        <v>0</v>
      </c>
      <c r="BA38" s="41">
        <f t="shared" si="13"/>
        <v>10</v>
      </c>
      <c r="BB38" s="41">
        <f t="shared" si="13"/>
        <v>10</v>
      </c>
      <c r="BC38" s="41">
        <f t="shared" si="13"/>
        <v>0</v>
      </c>
      <c r="BD38" s="53">
        <f t="shared" si="13"/>
        <v>0</v>
      </c>
    </row>
    <row r="39" spans="1:56" s="10" customFormat="1" ht="20.100000000000001" customHeight="1" thickBot="1" x14ac:dyDescent="0.3">
      <c r="A39" s="112"/>
      <c r="B39" s="159" t="s">
        <v>83</v>
      </c>
      <c r="C39" s="160"/>
      <c r="D39" s="60" t="s">
        <v>90</v>
      </c>
      <c r="E39" s="47">
        <v>10</v>
      </c>
      <c r="F39" s="42">
        <f>F38*(10/10)</f>
        <v>0</v>
      </c>
      <c r="G39" s="42">
        <f t="shared" ref="G39:BD39" si="14">G38*(10/10)</f>
        <v>7.5</v>
      </c>
      <c r="H39" s="42">
        <f t="shared" si="14"/>
        <v>0</v>
      </c>
      <c r="I39" s="42">
        <f t="shared" si="14"/>
        <v>10</v>
      </c>
      <c r="J39" s="42">
        <f t="shared" si="14"/>
        <v>10</v>
      </c>
      <c r="K39" s="42">
        <f t="shared" si="14"/>
        <v>0</v>
      </c>
      <c r="L39" s="42">
        <f t="shared" si="14"/>
        <v>0</v>
      </c>
      <c r="M39" s="42">
        <f t="shared" si="14"/>
        <v>10</v>
      </c>
      <c r="N39" s="42">
        <f t="shared" si="14"/>
        <v>10</v>
      </c>
      <c r="O39" s="42">
        <f t="shared" si="14"/>
        <v>10</v>
      </c>
      <c r="P39" s="42">
        <f t="shared" si="14"/>
        <v>0</v>
      </c>
      <c r="Q39" s="42">
        <f t="shared" si="14"/>
        <v>10</v>
      </c>
      <c r="R39" s="42">
        <f t="shared" si="14"/>
        <v>0</v>
      </c>
      <c r="S39" s="42">
        <f t="shared" si="14"/>
        <v>10</v>
      </c>
      <c r="T39" s="42">
        <f t="shared" si="14"/>
        <v>0</v>
      </c>
      <c r="U39" s="42">
        <f t="shared" si="14"/>
        <v>5</v>
      </c>
      <c r="V39" s="42">
        <f t="shared" si="14"/>
        <v>10</v>
      </c>
      <c r="W39" s="42">
        <f t="shared" si="14"/>
        <v>10</v>
      </c>
      <c r="X39" s="42">
        <f t="shared" si="14"/>
        <v>5</v>
      </c>
      <c r="Y39" s="42">
        <f t="shared" si="14"/>
        <v>10</v>
      </c>
      <c r="Z39" s="42">
        <f t="shared" si="14"/>
        <v>5</v>
      </c>
      <c r="AA39" s="42">
        <f t="shared" si="14"/>
        <v>10</v>
      </c>
      <c r="AB39" s="42">
        <f t="shared" si="14"/>
        <v>5</v>
      </c>
      <c r="AC39" s="42">
        <f t="shared" si="14"/>
        <v>10</v>
      </c>
      <c r="AD39" s="42">
        <f t="shared" si="14"/>
        <v>10</v>
      </c>
      <c r="AE39" s="42">
        <f t="shared" si="14"/>
        <v>10</v>
      </c>
      <c r="AF39" s="42">
        <f t="shared" si="14"/>
        <v>10</v>
      </c>
      <c r="AG39" s="42">
        <f t="shared" si="14"/>
        <v>10</v>
      </c>
      <c r="AH39" s="42">
        <f t="shared" si="14"/>
        <v>0</v>
      </c>
      <c r="AI39" s="42">
        <f t="shared" si="14"/>
        <v>10</v>
      </c>
      <c r="AJ39" s="42">
        <f t="shared" si="14"/>
        <v>5</v>
      </c>
      <c r="AK39" s="42">
        <f t="shared" si="14"/>
        <v>0</v>
      </c>
      <c r="AL39" s="42">
        <f t="shared" si="14"/>
        <v>5</v>
      </c>
      <c r="AM39" s="42">
        <f t="shared" si="14"/>
        <v>5</v>
      </c>
      <c r="AN39" s="42">
        <f t="shared" si="14"/>
        <v>0</v>
      </c>
      <c r="AO39" s="42">
        <f t="shared" si="14"/>
        <v>10</v>
      </c>
      <c r="AP39" s="42">
        <f t="shared" si="14"/>
        <v>10</v>
      </c>
      <c r="AQ39" s="42">
        <f t="shared" si="14"/>
        <v>0</v>
      </c>
      <c r="AR39" s="42">
        <f t="shared" si="14"/>
        <v>10</v>
      </c>
      <c r="AS39" s="42">
        <f t="shared" si="14"/>
        <v>10</v>
      </c>
      <c r="AT39" s="42">
        <f t="shared" si="14"/>
        <v>10</v>
      </c>
      <c r="AU39" s="42">
        <f t="shared" si="14"/>
        <v>5</v>
      </c>
      <c r="AV39" s="42">
        <f t="shared" si="14"/>
        <v>10</v>
      </c>
      <c r="AW39" s="42">
        <f t="shared" si="14"/>
        <v>10</v>
      </c>
      <c r="AX39" s="42">
        <f t="shared" si="14"/>
        <v>10</v>
      </c>
      <c r="AY39" s="42">
        <f t="shared" si="14"/>
        <v>10</v>
      </c>
      <c r="AZ39" s="42">
        <f t="shared" si="14"/>
        <v>0</v>
      </c>
      <c r="BA39" s="42">
        <f t="shared" si="14"/>
        <v>10</v>
      </c>
      <c r="BB39" s="42">
        <f t="shared" si="14"/>
        <v>10</v>
      </c>
      <c r="BC39" s="42">
        <f t="shared" si="14"/>
        <v>0</v>
      </c>
      <c r="BD39" s="54">
        <f t="shared" si="14"/>
        <v>0</v>
      </c>
    </row>
    <row r="40" spans="1:56" s="10" customFormat="1" ht="20.100000000000001" customHeight="1" x14ac:dyDescent="0.25">
      <c r="A40" s="145">
        <v>4</v>
      </c>
      <c r="B40" s="157" t="s">
        <v>101</v>
      </c>
      <c r="C40" s="115" t="s">
        <v>92</v>
      </c>
      <c r="D40" s="137">
        <v>10</v>
      </c>
      <c r="E40" s="158">
        <v>5</v>
      </c>
      <c r="F40" s="158">
        <f>IF('Scoring Chart'!F40:F41="Yes", 10, IF('Scoring Chart'!F40:F41="Moderate", 7, IF('Scoring Chart'!F40:F41="Minimal", 3, 0)))</f>
        <v>7</v>
      </c>
      <c r="G40" s="158">
        <f>IF('Scoring Chart'!G40:G41="Yes", 10, IF('Scoring Chart'!G40:G41="Moderate", 7, IF('Scoring Chart'!G40:G41="Minimal", 3, 0)))</f>
        <v>7</v>
      </c>
      <c r="H40" s="158">
        <f>IF('Scoring Chart'!H40:H41="Yes", 10, IF('Scoring Chart'!H40:H41="Moderate", 7, IF('Scoring Chart'!H40:H41="Minimal", 3, 0)))</f>
        <v>7</v>
      </c>
      <c r="I40" s="158">
        <f>IF('Scoring Chart'!I40:I41="Yes", 10, IF('Scoring Chart'!I40:I41="Moderate", 7, IF('Scoring Chart'!I40:I41="Minimal", 3, 0)))</f>
        <v>7</v>
      </c>
      <c r="J40" s="158">
        <f>IF('Scoring Chart'!J40:J41="Yes", 10, IF('Scoring Chart'!J40:J41="Moderate", 7, IF('Scoring Chart'!J40:J41="Minimal", 3, 0)))</f>
        <v>7</v>
      </c>
      <c r="K40" s="158">
        <f>IF('Scoring Chart'!K40:K41="Yes", 10, IF('Scoring Chart'!K40:K41="Moderate", 7, IF('Scoring Chart'!K40:K41="Minimal", 3, 0)))</f>
        <v>7</v>
      </c>
      <c r="L40" s="158">
        <f>IF('Scoring Chart'!L40:L41="Yes", 10, IF('Scoring Chart'!L40:L41="Moderate", 7, IF('Scoring Chart'!L40:L41="Minimal", 3, 0)))</f>
        <v>10</v>
      </c>
      <c r="M40" s="158">
        <f>IF('Scoring Chart'!M40:M41="Yes", 10, IF('Scoring Chart'!M40:M41="Moderate", 7, IF('Scoring Chart'!M40:M41="Minimal", 3, 0)))</f>
        <v>10</v>
      </c>
      <c r="N40" s="158">
        <f>IF('Scoring Chart'!N40:N41="Yes", 10, IF('Scoring Chart'!N40:N41="Moderate", 7, IF('Scoring Chart'!N40:N41="Minimal", 3, 0)))</f>
        <v>10</v>
      </c>
      <c r="O40" s="158">
        <f>IF('Scoring Chart'!O40:O41="Yes", 10, IF('Scoring Chart'!O40:O41="Moderate", 7, IF('Scoring Chart'!O40:O41="Minimal", 3, 0)))</f>
        <v>10</v>
      </c>
      <c r="P40" s="158">
        <f>IF('Scoring Chart'!P40:P41="Yes", 10, IF('Scoring Chart'!P40:P41="Moderate", 7, IF('Scoring Chart'!P40:P41="Minimal", 3, 0)))</f>
        <v>10</v>
      </c>
      <c r="Q40" s="158">
        <f>IF('Scoring Chart'!Q40:Q41="Yes", 10, IF('Scoring Chart'!Q40:Q41="Moderate", 7, IF('Scoring Chart'!Q40:Q41="Minimal", 3, 0)))</f>
        <v>3</v>
      </c>
      <c r="R40" s="158">
        <f>IF('Scoring Chart'!R40:R41="Yes", 10, IF('Scoring Chart'!R40:R41="Moderate", 7, IF('Scoring Chart'!R40:R41="Minimal", 3, 0)))</f>
        <v>3</v>
      </c>
      <c r="S40" s="158">
        <f>IF('Scoring Chart'!S40:S41="Yes", 10, IF('Scoring Chart'!S40:S41="Moderate", 7, IF('Scoring Chart'!S40:S41="Minimal", 3, 0)))</f>
        <v>10</v>
      </c>
      <c r="T40" s="158">
        <f>IF('Scoring Chart'!T40:T41="Yes", 10, IF('Scoring Chart'!T40:T41="Moderate", 7, IF('Scoring Chart'!T40:T41="Minimal", 3, 0)))</f>
        <v>3</v>
      </c>
      <c r="U40" s="158">
        <f>IF('Scoring Chart'!U40:U41="Yes", 10, IF('Scoring Chart'!U40:U41="Moderate", 7, IF('Scoring Chart'!U40:U41="Minimal", 3, 0)))</f>
        <v>10</v>
      </c>
      <c r="V40" s="158">
        <f>IF('Scoring Chart'!V40:V41="Yes", 10, IF('Scoring Chart'!V40:V41="Moderate", 7, IF('Scoring Chart'!V40:V41="Minimal", 3, 0)))</f>
        <v>10</v>
      </c>
      <c r="W40" s="158">
        <f>IF('Scoring Chart'!W40:W41="Yes", 10, IF('Scoring Chart'!W40:W41="Moderate", 7, IF('Scoring Chart'!W40:W41="Minimal", 3, 0)))</f>
        <v>10</v>
      </c>
      <c r="X40" s="158">
        <f>IF('Scoring Chart'!X40:X41="Yes", 10, IF('Scoring Chart'!X40:X41="Moderate", 7, IF('Scoring Chart'!X40:X41="Minimal", 3, 0)))</f>
        <v>10</v>
      </c>
      <c r="Y40" s="158">
        <f>IF('Scoring Chart'!Y40:Y41="Yes", 10, IF('Scoring Chart'!Y40:Y41="Moderate", 7, IF('Scoring Chart'!Y40:Y41="Minimal", 3, 0)))</f>
        <v>3</v>
      </c>
      <c r="Z40" s="158">
        <f>IF('Scoring Chart'!Z40:Z41="Yes", 10, IF('Scoring Chart'!Z40:Z41="Moderate", 7, IF('Scoring Chart'!Z40:Z41="Minimal", 3, 0)))</f>
        <v>10</v>
      </c>
      <c r="AA40" s="158">
        <f>IF('Scoring Chart'!AA40:AA41="Yes", 10, IF('Scoring Chart'!AA40:AA41="Moderate", 7, IF('Scoring Chart'!AA40:AA41="Minimal", 3, 0)))</f>
        <v>3</v>
      </c>
      <c r="AB40" s="158">
        <f>IF('Scoring Chart'!AB40:AB41="Yes", 10, IF('Scoring Chart'!AB40:AB41="Moderate", 7, IF('Scoring Chart'!AB40:AB41="Minimal", 3, 0)))</f>
        <v>3</v>
      </c>
      <c r="AC40" s="158">
        <f>IF('Scoring Chart'!AC40:AC41="Yes", 10, IF('Scoring Chart'!AC40:AC41="Moderate", 7, IF('Scoring Chart'!AC40:AC41="Minimal", 3, 0)))</f>
        <v>10</v>
      </c>
      <c r="AD40" s="158">
        <f>IF('Scoring Chart'!AD40:AD41="Yes", 10, IF('Scoring Chart'!AD40:AD41="Moderate", 7, IF('Scoring Chart'!AD40:AD41="Minimal", 3, 0)))</f>
        <v>0</v>
      </c>
      <c r="AE40" s="158">
        <f>IF('Scoring Chart'!AE40:AE41="Yes", 10, IF('Scoring Chart'!AE40:AE41="Moderate", 7, IF('Scoring Chart'!AE40:AE41="Minimal", 3, 0)))</f>
        <v>7</v>
      </c>
      <c r="AF40" s="158">
        <f>IF('Scoring Chart'!AF40:AF41="Yes", 10, IF('Scoring Chart'!AF40:AF41="Moderate", 7, IF('Scoring Chart'!AF40:AF41="Minimal", 3, 0)))</f>
        <v>7</v>
      </c>
      <c r="AG40" s="158">
        <f>IF('Scoring Chart'!AG40:AG41="Yes", 10, IF('Scoring Chart'!AG40:AG41="Moderate", 7, IF('Scoring Chart'!AG40:AG41="Minimal", 3, 0)))</f>
        <v>7</v>
      </c>
      <c r="AH40" s="158">
        <f>IF('Scoring Chart'!AH40:AH41="Yes", 10, IF('Scoring Chart'!AH40:AH41="Moderate", 7, IF('Scoring Chart'!AH40:AH41="Minimal", 3, 0)))</f>
        <v>7</v>
      </c>
      <c r="AI40" s="158">
        <f>IF('Scoring Chart'!AI40:AI41="Yes", 10, IF('Scoring Chart'!AI40:AI41="Moderate", 7, IF('Scoring Chart'!AI40:AI41="Minimal", 3, 0)))</f>
        <v>10</v>
      </c>
      <c r="AJ40" s="158">
        <f>IF('Scoring Chart'!AJ40:AJ41="Yes", 10, IF('Scoring Chart'!AJ40:AJ41="Moderate", 7, IF('Scoring Chart'!AJ40:AJ41="Minimal", 3, 0)))</f>
        <v>10</v>
      </c>
      <c r="AK40" s="158">
        <f>IF('Scoring Chart'!AK40:AK41="Yes", 10, IF('Scoring Chart'!AK40:AK41="Moderate", 7, IF('Scoring Chart'!AK40:AK41="Minimal", 3, 0)))</f>
        <v>10</v>
      </c>
      <c r="AL40" s="158">
        <f>IF('Scoring Chart'!AL40:AL41="Yes", 10, IF('Scoring Chart'!AL40:AL41="Moderate", 7, IF('Scoring Chart'!AL40:AL41="Minimal", 3, 0)))</f>
        <v>10</v>
      </c>
      <c r="AM40" s="158">
        <f>IF('Scoring Chart'!AM40:AM41="Yes", 10, IF('Scoring Chart'!AM40:AM41="Moderate", 7, IF('Scoring Chart'!AM40:AM41="Minimal", 3, 0)))</f>
        <v>10</v>
      </c>
      <c r="AN40" s="158">
        <f>IF('Scoring Chart'!AN40:AN41="Yes", 10, IF('Scoring Chart'!AN40:AN41="Moderate", 7, IF('Scoring Chart'!AN40:AN41="Minimal", 3, 0)))</f>
        <v>0</v>
      </c>
      <c r="AO40" s="158">
        <f>IF('Scoring Chart'!AO40:AO41="Yes", 10, IF('Scoring Chart'!AO40:AO41="Moderate", 7, IF('Scoring Chart'!AO40:AO41="Minimal", 3, 0)))</f>
        <v>3</v>
      </c>
      <c r="AP40" s="158">
        <f>IF('Scoring Chart'!AP40:AP41="Yes", 10, IF('Scoring Chart'!AP40:AP41="Moderate", 7, IF('Scoring Chart'!AP40:AP41="Minimal", 3, 0)))</f>
        <v>10</v>
      </c>
      <c r="AQ40" s="158">
        <f>IF('Scoring Chart'!AQ40:AQ41="Yes", 10, IF('Scoring Chart'!AQ40:AQ41="Moderate", 7, IF('Scoring Chart'!AQ40:AQ41="Minimal", 3, 0)))</f>
        <v>10</v>
      </c>
      <c r="AR40" s="158">
        <f>IF('Scoring Chart'!AR40:AR41="Yes", 10, IF('Scoring Chart'!AR40:AR41="Moderate", 7, IF('Scoring Chart'!AR40:AR41="Minimal", 3, 0)))</f>
        <v>10</v>
      </c>
      <c r="AS40" s="158">
        <f>IF('Scoring Chart'!AS40:AS41="Yes", 10, IF('Scoring Chart'!AS40:AS41="Moderate", 7, IF('Scoring Chart'!AS40:AS41="Minimal", 3, 0)))</f>
        <v>10</v>
      </c>
      <c r="AT40" s="158">
        <f>IF('Scoring Chart'!AT40:AT41="Yes", 10, IF('Scoring Chart'!AT40:AT41="Moderate", 7, IF('Scoring Chart'!AT40:AT41="Minimal", 3, 0)))</f>
        <v>7</v>
      </c>
      <c r="AU40" s="158">
        <f>IF('Scoring Chart'!AU40:AU41="Yes", 10, IF('Scoring Chart'!AU40:AU41="Moderate", 7, IF('Scoring Chart'!AU40:AU41="Minimal", 3, 0)))</f>
        <v>7</v>
      </c>
      <c r="AV40" s="158">
        <f>IF('Scoring Chart'!AV40:AV41="Yes", 10, IF('Scoring Chart'!AV40:AV41="Moderate", 7, IF('Scoring Chart'!AV40:AV41="Minimal", 3, 0)))</f>
        <v>7</v>
      </c>
      <c r="AW40" s="158">
        <f>IF('Scoring Chart'!AW40:AW41="Yes", 10, IF('Scoring Chart'!AW40:AW41="Moderate", 7, IF('Scoring Chart'!AW40:AW41="Minimal", 3, 0)))</f>
        <v>3</v>
      </c>
      <c r="AX40" s="158">
        <f>IF('Scoring Chart'!AX40:AX41="Yes", 10, IF('Scoring Chart'!AX40:AX41="Moderate", 7, IF('Scoring Chart'!AX40:AX41="Minimal", 3, 0)))</f>
        <v>3</v>
      </c>
      <c r="AY40" s="158">
        <f>IF('Scoring Chart'!AY40:AY41="Yes", 10, IF('Scoring Chart'!AY40:AY41="Moderate", 7, IF('Scoring Chart'!AY40:AY41="Minimal", 3, 0)))</f>
        <v>10</v>
      </c>
      <c r="AZ40" s="158">
        <f>IF('Scoring Chart'!AZ40:AZ41="Yes", 10, IF('Scoring Chart'!AZ40:AZ41="Moderate", 7, IF('Scoring Chart'!AZ40:AZ41="Minimal", 3, 0)))</f>
        <v>10</v>
      </c>
      <c r="BA40" s="158">
        <f>IF('Scoring Chart'!BA40:BA41="Yes", 10, IF('Scoring Chart'!BA40:BA41="Moderate", 7, IF('Scoring Chart'!BA40:BA41="Minimal", 3, 0)))</f>
        <v>10</v>
      </c>
      <c r="BB40" s="158">
        <f>IF('Scoring Chart'!BB40:BB41="Yes", 10, IF('Scoring Chart'!BB40:BB41="Moderate", 7, IF('Scoring Chart'!BB40:BB41="Minimal", 3, 0)))</f>
        <v>10</v>
      </c>
      <c r="BC40" s="158">
        <f>IF('Scoring Chart'!BC40:BC41="Yes", 10, IF('Scoring Chart'!BC40:BC41="Moderate", 7, IF('Scoring Chart'!BC40:BC41="Minimal", 3, 0)))</f>
        <v>7</v>
      </c>
      <c r="BD40" s="158">
        <f>IF('Scoring Chart'!BD40:BD41="Yes", 10, IF('Scoring Chart'!BD40:BD41="Moderate", 7, IF('Scoring Chart'!BD40:BD41="Minimal", 3, 0)))</f>
        <v>3</v>
      </c>
    </row>
    <row r="41" spans="1:56" s="10" customFormat="1" ht="20.100000000000001" customHeight="1" x14ac:dyDescent="0.25">
      <c r="A41" s="146"/>
      <c r="B41" s="152"/>
      <c r="C41" s="116"/>
      <c r="D41" s="12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</row>
    <row r="42" spans="1:56" s="10" customFormat="1" ht="20.100000000000001" customHeight="1" x14ac:dyDescent="0.25">
      <c r="A42" s="146"/>
      <c r="B42" s="152"/>
      <c r="C42" s="115" t="s">
        <v>91</v>
      </c>
      <c r="D42" s="128">
        <v>10</v>
      </c>
      <c r="E42" s="150">
        <v>5</v>
      </c>
      <c r="F42" s="150">
        <f>IF('Scoring Chart'!F42:F43="Yes", 10, IF('Scoring Chart'!F42:F43="Moderate", 7, IF('Scoring Chart'!F42:F43="Minimal", 3, 0)))</f>
        <v>7</v>
      </c>
      <c r="G42" s="150">
        <f>IF('Scoring Chart'!G42:G43="Yes", 10, IF('Scoring Chart'!G42:G43="Moderate", 7, IF('Scoring Chart'!G42:G43="Minimal", 3, 0)))</f>
        <v>7</v>
      </c>
      <c r="H42" s="150">
        <f>IF('Scoring Chart'!H42:H43="Yes", 10, IF('Scoring Chart'!H42:H43="Moderate", 7, IF('Scoring Chart'!H42:H43="Minimal", 3, 0)))</f>
        <v>7</v>
      </c>
      <c r="I42" s="150">
        <f>IF('Scoring Chart'!I42:I43="Yes", 10, IF('Scoring Chart'!I42:I43="Moderate", 7, IF('Scoring Chart'!I42:I43="Minimal", 3, 0)))</f>
        <v>7</v>
      </c>
      <c r="J42" s="150">
        <f>IF('Scoring Chart'!J42:J43="Yes", 10, IF('Scoring Chart'!J42:J43="Moderate", 7, IF('Scoring Chart'!J42:J43="Minimal", 3, 0)))</f>
        <v>7</v>
      </c>
      <c r="K42" s="150">
        <f>IF('Scoring Chart'!K42:K43="Yes", 10, IF('Scoring Chart'!K42:K43="Moderate", 7, IF('Scoring Chart'!K42:K43="Minimal", 3, 0)))</f>
        <v>7</v>
      </c>
      <c r="L42" s="150">
        <f>IF('Scoring Chart'!L42:L43="Yes", 10, IF('Scoring Chart'!L42:L43="Moderate", 7, IF('Scoring Chart'!L42:L43="Minimal", 3, 0)))</f>
        <v>10</v>
      </c>
      <c r="M42" s="150">
        <f>IF('Scoring Chart'!M42:M43="Yes", 10, IF('Scoring Chart'!M42:M43="Moderate", 7, IF('Scoring Chart'!M42:M43="Minimal", 3, 0)))</f>
        <v>10</v>
      </c>
      <c r="N42" s="150">
        <f>IF('Scoring Chart'!N42:N43="Yes", 10, IF('Scoring Chart'!N42:N43="Moderate", 7, IF('Scoring Chart'!N42:N43="Minimal", 3, 0)))</f>
        <v>0</v>
      </c>
      <c r="O42" s="150">
        <f>IF('Scoring Chart'!O42:O43="Yes", 10, IF('Scoring Chart'!O42:O43="Moderate", 7, IF('Scoring Chart'!O42:O43="Minimal", 3, 0)))</f>
        <v>10</v>
      </c>
      <c r="P42" s="150">
        <f>IF('Scoring Chart'!P42:P43="Yes", 10, IF('Scoring Chart'!P42:P43="Moderate", 7, IF('Scoring Chart'!P42:P43="Minimal", 3, 0)))</f>
        <v>7</v>
      </c>
      <c r="Q42" s="150">
        <f>IF('Scoring Chart'!Q42:Q43="Yes", 10, IF('Scoring Chart'!Q42:Q43="Moderate", 7, IF('Scoring Chart'!Q42:Q43="Minimal", 3, 0)))</f>
        <v>3</v>
      </c>
      <c r="R42" s="150">
        <f>IF('Scoring Chart'!R42:R43="Yes", 10, IF('Scoring Chart'!R42:R43="Moderate", 7, IF('Scoring Chart'!R42:R43="Minimal", 3, 0)))</f>
        <v>3</v>
      </c>
      <c r="S42" s="150">
        <f>IF('Scoring Chart'!S42:S43="Yes", 10, IF('Scoring Chart'!S42:S43="Moderate", 7, IF('Scoring Chart'!S42:S43="Minimal", 3, 0)))</f>
        <v>10</v>
      </c>
      <c r="T42" s="150">
        <f>IF('Scoring Chart'!T42:T43="Yes", 10, IF('Scoring Chart'!T42:T43="Moderate", 7, IF('Scoring Chart'!T42:T43="Minimal", 3, 0)))</f>
        <v>0</v>
      </c>
      <c r="U42" s="150">
        <f>IF('Scoring Chart'!U42:U43="Yes", 10, IF('Scoring Chart'!U42:U43="Moderate", 7, IF('Scoring Chart'!U42:U43="Minimal", 3, 0)))</f>
        <v>10</v>
      </c>
      <c r="V42" s="150">
        <f>IF('Scoring Chart'!V42:V43="Yes", 10, IF('Scoring Chart'!V42:V43="Moderate", 7, IF('Scoring Chart'!V42:V43="Minimal", 3, 0)))</f>
        <v>7</v>
      </c>
      <c r="W42" s="150">
        <f>IF('Scoring Chart'!W42:W43="Yes", 10, IF('Scoring Chart'!W42:W43="Moderate", 7, IF('Scoring Chart'!W42:W43="Minimal", 3, 0)))</f>
        <v>7</v>
      </c>
      <c r="X42" s="150">
        <f>IF('Scoring Chart'!X42:X43="Yes", 10, IF('Scoring Chart'!X42:X43="Moderate", 7, IF('Scoring Chart'!X42:X43="Minimal", 3, 0)))</f>
        <v>10</v>
      </c>
      <c r="Y42" s="150">
        <f>IF('Scoring Chart'!Y42:Y43="Yes", 10, IF('Scoring Chart'!Y42:Y43="Moderate", 7, IF('Scoring Chart'!Y42:Y43="Minimal", 3, 0)))</f>
        <v>3</v>
      </c>
      <c r="Z42" s="150">
        <f>IF('Scoring Chart'!Z42:Z43="Yes", 10, IF('Scoring Chart'!Z42:Z43="Moderate", 7, IF('Scoring Chart'!Z42:Z43="Minimal", 3, 0)))</f>
        <v>10</v>
      </c>
      <c r="AA42" s="150">
        <f>IF('Scoring Chart'!AA42:AA43="Yes", 10, IF('Scoring Chart'!AA42:AA43="Moderate", 7, IF('Scoring Chart'!AA42:AA43="Minimal", 3, 0)))</f>
        <v>3</v>
      </c>
      <c r="AB42" s="150">
        <f>IF('Scoring Chart'!AB42:AB43="Yes", 10, IF('Scoring Chart'!AB42:AB43="Moderate", 7, IF('Scoring Chart'!AB42:AB43="Minimal", 3, 0)))</f>
        <v>3</v>
      </c>
      <c r="AC42" s="150">
        <f>IF('Scoring Chart'!AC42:AC43="Yes", 10, IF('Scoring Chart'!AC42:AC43="Moderate", 7, IF('Scoring Chart'!AC42:AC43="Minimal", 3, 0)))</f>
        <v>7</v>
      </c>
      <c r="AD42" s="150">
        <f>IF('Scoring Chart'!AD42:AD43="Yes", 10, IF('Scoring Chart'!AD42:AD43="Moderate", 7, IF('Scoring Chart'!AD42:AD43="Minimal", 3, 0)))</f>
        <v>0</v>
      </c>
      <c r="AE42" s="150">
        <f>IF('Scoring Chart'!AE42:AE43="Yes", 10, IF('Scoring Chart'!AE42:AE43="Moderate", 7, IF('Scoring Chart'!AE42:AE43="Minimal", 3, 0)))</f>
        <v>0</v>
      </c>
      <c r="AF42" s="150">
        <f>IF('Scoring Chart'!AF42:AF43="Yes", 10, IF('Scoring Chart'!AF42:AF43="Moderate", 7, IF('Scoring Chart'!AF42:AF43="Minimal", 3, 0)))</f>
        <v>7</v>
      </c>
      <c r="AG42" s="150">
        <f>IF('Scoring Chart'!AG42:AG43="Yes", 10, IF('Scoring Chart'!AG42:AG43="Moderate", 7, IF('Scoring Chart'!AG42:AG43="Minimal", 3, 0)))</f>
        <v>7</v>
      </c>
      <c r="AH42" s="150">
        <f>IF('Scoring Chart'!AH42:AH43="Yes", 10, IF('Scoring Chart'!AH42:AH43="Moderate", 7, IF('Scoring Chart'!AH42:AH43="Minimal", 3, 0)))</f>
        <v>7</v>
      </c>
      <c r="AI42" s="150">
        <f>IF('Scoring Chart'!AI42:AI43="Yes", 10, IF('Scoring Chart'!AI42:AI43="Moderate", 7, IF('Scoring Chart'!AI42:AI43="Minimal", 3, 0)))</f>
        <v>10</v>
      </c>
      <c r="AJ42" s="150">
        <f>IF('Scoring Chart'!AJ42:AJ43="Yes", 10, IF('Scoring Chart'!AJ42:AJ43="Moderate", 7, IF('Scoring Chart'!AJ42:AJ43="Minimal", 3, 0)))</f>
        <v>7</v>
      </c>
      <c r="AK42" s="150">
        <f>IF('Scoring Chart'!AK42:AK43="Yes", 10, IF('Scoring Chart'!AK42:AK43="Moderate", 7, IF('Scoring Chart'!AK42:AK43="Minimal", 3, 0)))</f>
        <v>10</v>
      </c>
      <c r="AL42" s="150">
        <f>IF('Scoring Chart'!AL42:AL43="Yes", 10, IF('Scoring Chart'!AL42:AL43="Moderate", 7, IF('Scoring Chart'!AL42:AL43="Minimal", 3, 0)))</f>
        <v>7</v>
      </c>
      <c r="AM42" s="150">
        <f>IF('Scoring Chart'!AM42:AM43="Yes", 10, IF('Scoring Chart'!AM42:AM43="Moderate", 7, IF('Scoring Chart'!AM42:AM43="Minimal", 3, 0)))</f>
        <v>10</v>
      </c>
      <c r="AN42" s="150">
        <f>IF('Scoring Chart'!AN42:AN43="Yes", 10, IF('Scoring Chart'!AN42:AN43="Moderate", 7, IF('Scoring Chart'!AN42:AN43="Minimal", 3, 0)))</f>
        <v>0</v>
      </c>
      <c r="AO42" s="150">
        <f>IF('Scoring Chart'!AO42:AO43="Yes", 10, IF('Scoring Chart'!AO42:AO43="Moderate", 7, IF('Scoring Chart'!AO42:AO43="Minimal", 3, 0)))</f>
        <v>10</v>
      </c>
      <c r="AP42" s="150">
        <f>IF('Scoring Chart'!AP42:AP43="Yes", 10, IF('Scoring Chart'!AP42:AP43="Moderate", 7, IF('Scoring Chart'!AP42:AP43="Minimal", 3, 0)))</f>
        <v>3</v>
      </c>
      <c r="AQ42" s="150">
        <f>IF('Scoring Chart'!AQ42:AQ43="Yes", 10, IF('Scoring Chart'!AQ42:AQ43="Moderate", 7, IF('Scoring Chart'!AQ42:AQ43="Minimal", 3, 0)))</f>
        <v>10</v>
      </c>
      <c r="AR42" s="150">
        <f>IF('Scoring Chart'!AR42:AR43="Yes", 10, IF('Scoring Chart'!AR42:AR43="Moderate", 7, IF('Scoring Chart'!AR42:AR43="Minimal", 3, 0)))</f>
        <v>3</v>
      </c>
      <c r="AS42" s="150">
        <f>IF('Scoring Chart'!AS42:AS43="Yes", 10, IF('Scoring Chart'!AS42:AS43="Moderate", 7, IF('Scoring Chart'!AS42:AS43="Minimal", 3, 0)))</f>
        <v>10</v>
      </c>
      <c r="AT42" s="150">
        <f>IF('Scoring Chart'!AT42:AT43="Yes", 10, IF('Scoring Chart'!AT42:AT43="Moderate", 7, IF('Scoring Chart'!AT42:AT43="Minimal", 3, 0)))</f>
        <v>10</v>
      </c>
      <c r="AU42" s="150">
        <f>IF('Scoring Chart'!AU42:AU43="Yes", 10, IF('Scoring Chart'!AU42:AU43="Moderate", 7, IF('Scoring Chart'!AU42:AU43="Minimal", 3, 0)))</f>
        <v>10</v>
      </c>
      <c r="AV42" s="150">
        <f>IF('Scoring Chart'!AV42:AV43="Yes", 10, IF('Scoring Chart'!AV42:AV43="Moderate", 7, IF('Scoring Chart'!AV42:AV43="Minimal", 3, 0)))</f>
        <v>10</v>
      </c>
      <c r="AW42" s="150">
        <f>IF('Scoring Chart'!AW42:AW43="Yes", 10, IF('Scoring Chart'!AW42:AW43="Moderate", 7, IF('Scoring Chart'!AW42:AW43="Minimal", 3, 0)))</f>
        <v>3</v>
      </c>
      <c r="AX42" s="150">
        <f>IF('Scoring Chart'!AX42:AX43="Yes", 10, IF('Scoring Chart'!AX42:AX43="Moderate", 7, IF('Scoring Chart'!AX42:AX43="Minimal", 3, 0)))</f>
        <v>0</v>
      </c>
      <c r="AY42" s="150">
        <f>IF('Scoring Chart'!AY42:AY43="Yes", 10, IF('Scoring Chart'!AY42:AY43="Moderate", 7, IF('Scoring Chart'!AY42:AY43="Minimal", 3, 0)))</f>
        <v>10</v>
      </c>
      <c r="AZ42" s="150">
        <f>IF('Scoring Chart'!AZ42:AZ43="Yes", 10, IF('Scoring Chart'!AZ42:AZ43="Moderate", 7, IF('Scoring Chart'!AZ42:AZ43="Minimal", 3, 0)))</f>
        <v>10</v>
      </c>
      <c r="BA42" s="150">
        <f>IF('Scoring Chart'!BA42:BA43="Yes", 10, IF('Scoring Chart'!BA42:BA43="Moderate", 7, IF('Scoring Chart'!BA42:BA43="Minimal", 3, 0)))</f>
        <v>10</v>
      </c>
      <c r="BB42" s="150">
        <f>IF('Scoring Chart'!BB42:BB43="Yes", 10, IF('Scoring Chart'!BB42:BB43="Moderate", 7, IF('Scoring Chart'!BB42:BB43="Minimal", 3, 0)))</f>
        <v>10</v>
      </c>
      <c r="BC42" s="150">
        <f>IF('Scoring Chart'!BC42:BC43="Yes", 10, IF('Scoring Chart'!BC42:BC43="Moderate", 7, IF('Scoring Chart'!BC42:BC43="Minimal", 3, 0)))</f>
        <v>10</v>
      </c>
      <c r="BD42" s="150">
        <f>IF('Scoring Chart'!BD42:BD43="Yes", 10, IF('Scoring Chart'!BD42:BD43="Moderate", 7, IF('Scoring Chart'!BD42:BD43="Minimal", 3, 0)))</f>
        <v>3</v>
      </c>
    </row>
    <row r="43" spans="1:56" s="10" customFormat="1" ht="20.100000000000001" customHeight="1" x14ac:dyDescent="0.25">
      <c r="A43" s="146"/>
      <c r="B43" s="152"/>
      <c r="C43" s="116"/>
      <c r="D43" s="129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</row>
    <row r="44" spans="1:56" s="10" customFormat="1" ht="20.100000000000001" customHeight="1" x14ac:dyDescent="0.25">
      <c r="A44" s="146"/>
      <c r="B44" s="152" t="s">
        <v>82</v>
      </c>
      <c r="C44" s="153"/>
      <c r="D44" s="45">
        <v>20</v>
      </c>
      <c r="E44" s="58" t="s">
        <v>90</v>
      </c>
      <c r="F44" s="41">
        <f t="shared" ref="F44:AK44" si="15">SUM(F40:F43)</f>
        <v>14</v>
      </c>
      <c r="G44" s="41">
        <f t="shared" si="15"/>
        <v>14</v>
      </c>
      <c r="H44" s="41">
        <f t="shared" si="15"/>
        <v>14</v>
      </c>
      <c r="I44" s="41">
        <f t="shared" si="15"/>
        <v>14</v>
      </c>
      <c r="J44" s="41">
        <f t="shared" si="15"/>
        <v>14</v>
      </c>
      <c r="K44" s="41">
        <f t="shared" si="15"/>
        <v>14</v>
      </c>
      <c r="L44" s="41">
        <f t="shared" si="15"/>
        <v>20</v>
      </c>
      <c r="M44" s="41">
        <f t="shared" si="15"/>
        <v>20</v>
      </c>
      <c r="N44" s="41">
        <f t="shared" si="15"/>
        <v>10</v>
      </c>
      <c r="O44" s="41">
        <f t="shared" si="15"/>
        <v>20</v>
      </c>
      <c r="P44" s="41">
        <f t="shared" si="15"/>
        <v>17</v>
      </c>
      <c r="Q44" s="41">
        <f t="shared" si="15"/>
        <v>6</v>
      </c>
      <c r="R44" s="41">
        <f t="shared" si="15"/>
        <v>6</v>
      </c>
      <c r="S44" s="41">
        <f t="shared" si="15"/>
        <v>20</v>
      </c>
      <c r="T44" s="41">
        <f t="shared" si="15"/>
        <v>3</v>
      </c>
      <c r="U44" s="41">
        <f t="shared" si="15"/>
        <v>20</v>
      </c>
      <c r="V44" s="41">
        <f t="shared" si="15"/>
        <v>17</v>
      </c>
      <c r="W44" s="41">
        <f t="shared" si="15"/>
        <v>17</v>
      </c>
      <c r="X44" s="41">
        <f t="shared" si="15"/>
        <v>20</v>
      </c>
      <c r="Y44" s="41">
        <f t="shared" si="15"/>
        <v>6</v>
      </c>
      <c r="Z44" s="41">
        <f t="shared" si="15"/>
        <v>20</v>
      </c>
      <c r="AA44" s="41">
        <f t="shared" si="15"/>
        <v>6</v>
      </c>
      <c r="AB44" s="41">
        <f t="shared" si="15"/>
        <v>6</v>
      </c>
      <c r="AC44" s="41">
        <f t="shared" si="15"/>
        <v>17</v>
      </c>
      <c r="AD44" s="41">
        <f t="shared" si="15"/>
        <v>0</v>
      </c>
      <c r="AE44" s="41">
        <f t="shared" si="15"/>
        <v>7</v>
      </c>
      <c r="AF44" s="41">
        <f t="shared" si="15"/>
        <v>14</v>
      </c>
      <c r="AG44" s="41">
        <f t="shared" si="15"/>
        <v>14</v>
      </c>
      <c r="AH44" s="41">
        <f t="shared" si="15"/>
        <v>14</v>
      </c>
      <c r="AI44" s="41">
        <f t="shared" si="15"/>
        <v>20</v>
      </c>
      <c r="AJ44" s="41">
        <f t="shared" si="15"/>
        <v>17</v>
      </c>
      <c r="AK44" s="41">
        <f t="shared" si="15"/>
        <v>20</v>
      </c>
      <c r="AL44" s="41">
        <f t="shared" ref="AL44:BD44" si="16">SUM(AL40:AL43)</f>
        <v>17</v>
      </c>
      <c r="AM44" s="41">
        <f t="shared" si="16"/>
        <v>20</v>
      </c>
      <c r="AN44" s="41">
        <f t="shared" si="16"/>
        <v>0</v>
      </c>
      <c r="AO44" s="41">
        <f t="shared" si="16"/>
        <v>13</v>
      </c>
      <c r="AP44" s="41">
        <f t="shared" si="16"/>
        <v>13</v>
      </c>
      <c r="AQ44" s="41">
        <f t="shared" si="16"/>
        <v>20</v>
      </c>
      <c r="AR44" s="41">
        <f t="shared" si="16"/>
        <v>13</v>
      </c>
      <c r="AS44" s="41">
        <f t="shared" si="16"/>
        <v>20</v>
      </c>
      <c r="AT44" s="41">
        <f t="shared" si="16"/>
        <v>17</v>
      </c>
      <c r="AU44" s="41">
        <f t="shared" si="16"/>
        <v>17</v>
      </c>
      <c r="AV44" s="41">
        <f t="shared" si="16"/>
        <v>17</v>
      </c>
      <c r="AW44" s="41">
        <f t="shared" si="16"/>
        <v>6</v>
      </c>
      <c r="AX44" s="41">
        <f t="shared" si="16"/>
        <v>3</v>
      </c>
      <c r="AY44" s="41">
        <f t="shared" si="16"/>
        <v>20</v>
      </c>
      <c r="AZ44" s="41">
        <f t="shared" si="16"/>
        <v>20</v>
      </c>
      <c r="BA44" s="41">
        <f t="shared" si="16"/>
        <v>20</v>
      </c>
      <c r="BB44" s="41">
        <f t="shared" si="16"/>
        <v>20</v>
      </c>
      <c r="BC44" s="41">
        <f t="shared" si="16"/>
        <v>17</v>
      </c>
      <c r="BD44" s="53">
        <f t="shared" si="16"/>
        <v>6</v>
      </c>
    </row>
    <row r="45" spans="1:56" s="10" customFormat="1" ht="20.100000000000001" customHeight="1" thickBot="1" x14ac:dyDescent="0.3">
      <c r="A45" s="147"/>
      <c r="B45" s="159" t="s">
        <v>83</v>
      </c>
      <c r="C45" s="160"/>
      <c r="D45" s="60" t="s">
        <v>90</v>
      </c>
      <c r="E45" s="47">
        <v>10</v>
      </c>
      <c r="F45" s="42">
        <f>F44*(10/20)</f>
        <v>7</v>
      </c>
      <c r="G45" s="42">
        <f t="shared" ref="G45:BD45" si="17">G44*(10/20)</f>
        <v>7</v>
      </c>
      <c r="H45" s="42">
        <f t="shared" si="17"/>
        <v>7</v>
      </c>
      <c r="I45" s="42">
        <f t="shared" si="17"/>
        <v>7</v>
      </c>
      <c r="J45" s="42">
        <f t="shared" si="17"/>
        <v>7</v>
      </c>
      <c r="K45" s="42">
        <f t="shared" si="17"/>
        <v>7</v>
      </c>
      <c r="L45" s="42">
        <f t="shared" si="17"/>
        <v>10</v>
      </c>
      <c r="M45" s="42">
        <f t="shared" si="17"/>
        <v>10</v>
      </c>
      <c r="N45" s="42">
        <f t="shared" si="17"/>
        <v>5</v>
      </c>
      <c r="O45" s="42">
        <f t="shared" si="17"/>
        <v>10</v>
      </c>
      <c r="P45" s="42">
        <f t="shared" si="17"/>
        <v>8.5</v>
      </c>
      <c r="Q45" s="42">
        <f t="shared" si="17"/>
        <v>3</v>
      </c>
      <c r="R45" s="42">
        <f t="shared" si="17"/>
        <v>3</v>
      </c>
      <c r="S45" s="42">
        <f t="shared" si="17"/>
        <v>10</v>
      </c>
      <c r="T45" s="42">
        <f t="shared" si="17"/>
        <v>1.5</v>
      </c>
      <c r="U45" s="42">
        <f t="shared" si="17"/>
        <v>10</v>
      </c>
      <c r="V45" s="42">
        <f t="shared" si="17"/>
        <v>8.5</v>
      </c>
      <c r="W45" s="42">
        <f t="shared" si="17"/>
        <v>8.5</v>
      </c>
      <c r="X45" s="42">
        <f t="shared" si="17"/>
        <v>10</v>
      </c>
      <c r="Y45" s="42">
        <f t="shared" si="17"/>
        <v>3</v>
      </c>
      <c r="Z45" s="42">
        <f t="shared" si="17"/>
        <v>10</v>
      </c>
      <c r="AA45" s="42">
        <f t="shared" si="17"/>
        <v>3</v>
      </c>
      <c r="AB45" s="42">
        <f t="shared" si="17"/>
        <v>3</v>
      </c>
      <c r="AC45" s="42">
        <f t="shared" si="17"/>
        <v>8.5</v>
      </c>
      <c r="AD45" s="42">
        <f t="shared" si="17"/>
        <v>0</v>
      </c>
      <c r="AE45" s="42">
        <f t="shared" si="17"/>
        <v>3.5</v>
      </c>
      <c r="AF45" s="42">
        <f t="shared" si="17"/>
        <v>7</v>
      </c>
      <c r="AG45" s="42">
        <f t="shared" si="17"/>
        <v>7</v>
      </c>
      <c r="AH45" s="42">
        <f t="shared" si="17"/>
        <v>7</v>
      </c>
      <c r="AI45" s="42">
        <f t="shared" si="17"/>
        <v>10</v>
      </c>
      <c r="AJ45" s="42">
        <f t="shared" si="17"/>
        <v>8.5</v>
      </c>
      <c r="AK45" s="42">
        <f t="shared" si="17"/>
        <v>10</v>
      </c>
      <c r="AL45" s="42">
        <f t="shared" si="17"/>
        <v>8.5</v>
      </c>
      <c r="AM45" s="42">
        <f t="shared" si="17"/>
        <v>10</v>
      </c>
      <c r="AN45" s="42">
        <f t="shared" si="17"/>
        <v>0</v>
      </c>
      <c r="AO45" s="42">
        <f t="shared" si="17"/>
        <v>6.5</v>
      </c>
      <c r="AP45" s="42">
        <f t="shared" si="17"/>
        <v>6.5</v>
      </c>
      <c r="AQ45" s="42">
        <f t="shared" si="17"/>
        <v>10</v>
      </c>
      <c r="AR45" s="42">
        <f t="shared" si="17"/>
        <v>6.5</v>
      </c>
      <c r="AS45" s="42">
        <f t="shared" si="17"/>
        <v>10</v>
      </c>
      <c r="AT45" s="42">
        <f t="shared" si="17"/>
        <v>8.5</v>
      </c>
      <c r="AU45" s="42">
        <f t="shared" si="17"/>
        <v>8.5</v>
      </c>
      <c r="AV45" s="42">
        <f t="shared" si="17"/>
        <v>8.5</v>
      </c>
      <c r="AW45" s="42">
        <f t="shared" si="17"/>
        <v>3</v>
      </c>
      <c r="AX45" s="42">
        <f t="shared" si="17"/>
        <v>1.5</v>
      </c>
      <c r="AY45" s="42">
        <f t="shared" si="17"/>
        <v>10</v>
      </c>
      <c r="AZ45" s="42">
        <f t="shared" si="17"/>
        <v>10</v>
      </c>
      <c r="BA45" s="42">
        <f t="shared" si="17"/>
        <v>10</v>
      </c>
      <c r="BB45" s="42">
        <f t="shared" si="17"/>
        <v>10</v>
      </c>
      <c r="BC45" s="42">
        <f t="shared" si="17"/>
        <v>8.5</v>
      </c>
      <c r="BD45" s="54">
        <f t="shared" si="17"/>
        <v>3</v>
      </c>
    </row>
    <row r="46" spans="1:56" s="10" customFormat="1" ht="20.100000000000001" customHeight="1" x14ac:dyDescent="0.25">
      <c r="A46" s="145">
        <v>5</v>
      </c>
      <c r="B46" s="157" t="s">
        <v>102</v>
      </c>
      <c r="C46" s="115" t="s">
        <v>92</v>
      </c>
      <c r="D46" s="137">
        <v>10</v>
      </c>
      <c r="E46" s="158">
        <v>5</v>
      </c>
      <c r="F46" s="158">
        <f>IF('Scoring Chart'!F46:F47="Yes", 10, IF('Scoring Chart'!F46:F47="Moderate", 7, IF('Scoring Chart'!F46:F47="Minimal", 3, 0)))</f>
        <v>3</v>
      </c>
      <c r="G46" s="158">
        <f>IF('Scoring Chart'!G46:G47="Yes", 10, IF('Scoring Chart'!G46:G47="Moderate", 7, IF('Scoring Chart'!G46:G47="Minimal", 3, 0)))</f>
        <v>7</v>
      </c>
      <c r="H46" s="158">
        <f>IF('Scoring Chart'!H46:H47="Yes", 10, IF('Scoring Chart'!H46:H47="Moderate", 7, IF('Scoring Chart'!H46:H47="Minimal", 3, 0)))</f>
        <v>3</v>
      </c>
      <c r="I46" s="158">
        <f>IF('Scoring Chart'!I46:I47="Yes", 10, IF('Scoring Chart'!I46:I47="Moderate", 7, IF('Scoring Chart'!I46:I47="Minimal", 3, 0)))</f>
        <v>3</v>
      </c>
      <c r="J46" s="158">
        <f>IF('Scoring Chart'!J46:J47="Yes", 10, IF('Scoring Chart'!J46:J47="Moderate", 7, IF('Scoring Chart'!J46:J47="Minimal", 3, 0)))</f>
        <v>3</v>
      </c>
      <c r="K46" s="158">
        <f>IF('Scoring Chart'!K46:K47="Yes", 10, IF('Scoring Chart'!K46:K47="Moderate", 7, IF('Scoring Chart'!K46:K47="Minimal", 3, 0)))</f>
        <v>7</v>
      </c>
      <c r="L46" s="158">
        <f>IF('Scoring Chart'!L46:L47="Yes", 10, IF('Scoring Chart'!L46:L47="Moderate", 7, IF('Scoring Chart'!L46:L47="Minimal", 3, 0)))</f>
        <v>3</v>
      </c>
      <c r="M46" s="158">
        <f>IF('Scoring Chart'!M46:M47="Yes", 10, IF('Scoring Chart'!M46:M47="Moderate", 7, IF('Scoring Chart'!M46:M47="Minimal", 3, 0)))</f>
        <v>3</v>
      </c>
      <c r="N46" s="158">
        <f>IF('Scoring Chart'!N46:N47="Yes", 10, IF('Scoring Chart'!N46:N47="Moderate", 7, IF('Scoring Chart'!N46:N47="Minimal", 3, 0)))</f>
        <v>3</v>
      </c>
      <c r="O46" s="158">
        <f>IF('Scoring Chart'!O46:O47="Yes", 10, IF('Scoring Chart'!O46:O47="Moderate", 7, IF('Scoring Chart'!O46:O47="Minimal", 3, 0)))</f>
        <v>3</v>
      </c>
      <c r="P46" s="158">
        <f>IF('Scoring Chart'!P46:P47="Yes", 10, IF('Scoring Chart'!P46:P47="Moderate", 7, IF('Scoring Chart'!P46:P47="Minimal", 3, 0)))</f>
        <v>0</v>
      </c>
      <c r="Q46" s="158">
        <f>IF('Scoring Chart'!Q46:Q47="Yes", 10, IF('Scoring Chart'!Q46:Q47="Moderate", 7, IF('Scoring Chart'!Q46:Q47="Minimal", 3, 0)))</f>
        <v>3</v>
      </c>
      <c r="R46" s="158">
        <f>IF('Scoring Chart'!R46:R47="Yes", 10, IF('Scoring Chart'!R46:R47="Moderate", 7, IF('Scoring Chart'!R46:R47="Minimal", 3, 0)))</f>
        <v>3</v>
      </c>
      <c r="S46" s="158">
        <f>IF('Scoring Chart'!S46:S47="Yes", 10, IF('Scoring Chart'!S46:S47="Moderate", 7, IF('Scoring Chart'!S46:S47="Minimal", 3, 0)))</f>
        <v>0</v>
      </c>
      <c r="T46" s="158">
        <f>IF('Scoring Chart'!T46:T47="Yes", 10, IF('Scoring Chart'!T46:T47="Moderate", 7, IF('Scoring Chart'!T46:T47="Minimal", 3, 0)))</f>
        <v>3</v>
      </c>
      <c r="U46" s="158">
        <f>IF('Scoring Chart'!U46:U47="Yes", 10, IF('Scoring Chart'!U46:U47="Moderate", 7, IF('Scoring Chart'!U46:U47="Minimal", 3, 0)))</f>
        <v>3</v>
      </c>
      <c r="V46" s="158">
        <f>IF('Scoring Chart'!V46:V47="Yes", 10, IF('Scoring Chart'!V46:V47="Moderate", 7, IF('Scoring Chart'!V46:V47="Minimal", 3, 0)))</f>
        <v>10</v>
      </c>
      <c r="W46" s="158">
        <f>IF('Scoring Chart'!W46:W47="Yes", 10, IF('Scoring Chart'!W46:W47="Moderate", 7, IF('Scoring Chart'!W46:W47="Minimal", 3, 0)))</f>
        <v>0</v>
      </c>
      <c r="X46" s="158">
        <f>IF('Scoring Chart'!X46:X47="Yes", 10, IF('Scoring Chart'!X46:X47="Moderate", 7, IF('Scoring Chart'!X46:X47="Minimal", 3, 0)))</f>
        <v>0</v>
      </c>
      <c r="Y46" s="158">
        <f>IF('Scoring Chart'!Y46:Y47="Yes", 10, IF('Scoring Chart'!Y46:Y47="Moderate", 7, IF('Scoring Chart'!Y46:Y47="Minimal", 3, 0)))</f>
        <v>3</v>
      </c>
      <c r="Z46" s="158">
        <f>IF('Scoring Chart'!Z46:Z47="Yes", 10, IF('Scoring Chart'!Z46:Z47="Moderate", 7, IF('Scoring Chart'!Z46:Z47="Minimal", 3, 0)))</f>
        <v>7</v>
      </c>
      <c r="AA46" s="158">
        <f>IF('Scoring Chart'!AA46:AA47="Yes", 10, IF('Scoring Chart'!AA46:AA47="Moderate", 7, IF('Scoring Chart'!AA46:AA47="Minimal", 3, 0)))</f>
        <v>3</v>
      </c>
      <c r="AB46" s="158">
        <f>IF('Scoring Chart'!AB46:AB47="Yes", 10, IF('Scoring Chart'!AB46:AB47="Moderate", 7, IF('Scoring Chart'!AB46:AB47="Minimal", 3, 0)))</f>
        <v>3</v>
      </c>
      <c r="AC46" s="158">
        <f>IF('Scoring Chart'!AC46:AC47="Yes", 10, IF('Scoring Chart'!AC46:AC47="Moderate", 7, IF('Scoring Chart'!AC46:AC47="Minimal", 3, 0)))</f>
        <v>3</v>
      </c>
      <c r="AD46" s="158">
        <f>IF('Scoring Chart'!AD46:AD47="Yes", 10, IF('Scoring Chart'!AD46:AD47="Moderate", 7, IF('Scoring Chart'!AD46:AD47="Minimal", 3, 0)))</f>
        <v>0</v>
      </c>
      <c r="AE46" s="158">
        <f>IF('Scoring Chart'!AE46:AE47="Yes", 10, IF('Scoring Chart'!AE46:AE47="Moderate", 7, IF('Scoring Chart'!AE46:AE47="Minimal", 3, 0)))</f>
        <v>0</v>
      </c>
      <c r="AF46" s="158">
        <f>IF('Scoring Chart'!AF46:AF47="Yes", 10, IF('Scoring Chart'!AF46:AF47="Moderate", 7, IF('Scoring Chart'!AF46:AF47="Minimal", 3, 0)))</f>
        <v>7</v>
      </c>
      <c r="AG46" s="158">
        <f>IF('Scoring Chart'!AG46:AG47="Yes", 10, IF('Scoring Chart'!AG46:AG47="Moderate", 7, IF('Scoring Chart'!AG46:AG47="Minimal", 3, 0)))</f>
        <v>0</v>
      </c>
      <c r="AH46" s="158">
        <f>IF('Scoring Chart'!AH46:AH47="Yes", 10, IF('Scoring Chart'!AH46:AH47="Moderate", 7, IF('Scoring Chart'!AH46:AH47="Minimal", 3, 0)))</f>
        <v>7</v>
      </c>
      <c r="AI46" s="158">
        <f>IF('Scoring Chart'!AI46:AI47="Yes", 10, IF('Scoring Chart'!AI46:AI47="Moderate", 7, IF('Scoring Chart'!AI46:AI47="Minimal", 3, 0)))</f>
        <v>10</v>
      </c>
      <c r="AJ46" s="158">
        <f>IF('Scoring Chart'!AJ46:AJ47="Yes", 10, IF('Scoring Chart'!AJ46:AJ47="Moderate", 7, IF('Scoring Chart'!AJ46:AJ47="Minimal", 3, 0)))</f>
        <v>3</v>
      </c>
      <c r="AK46" s="158">
        <f>IF('Scoring Chart'!AK46:AK47="Yes", 10, IF('Scoring Chart'!AK46:AK47="Moderate", 7, IF('Scoring Chart'!AK46:AK47="Minimal", 3, 0)))</f>
        <v>10</v>
      </c>
      <c r="AL46" s="158">
        <f>IF('Scoring Chart'!AL46:AL47="Yes", 10, IF('Scoring Chart'!AL46:AL47="Moderate", 7, IF('Scoring Chart'!AL46:AL47="Minimal", 3, 0)))</f>
        <v>7</v>
      </c>
      <c r="AM46" s="158">
        <f>IF('Scoring Chart'!AM46:AM47="Yes", 10, IF('Scoring Chart'!AM46:AM47="Moderate", 7, IF('Scoring Chart'!AM46:AM47="Minimal", 3, 0)))</f>
        <v>3</v>
      </c>
      <c r="AN46" s="158">
        <f>IF('Scoring Chart'!AN46:AN47="Yes", 10, IF('Scoring Chart'!AN46:AN47="Moderate", 7, IF('Scoring Chart'!AN46:AN47="Minimal", 3, 0)))</f>
        <v>0</v>
      </c>
      <c r="AO46" s="158">
        <f>IF('Scoring Chart'!AO46:AO47="Yes", 10, IF('Scoring Chart'!AO46:AO47="Moderate", 7, IF('Scoring Chart'!AO46:AO47="Minimal", 3, 0)))</f>
        <v>3</v>
      </c>
      <c r="AP46" s="158">
        <f>IF('Scoring Chart'!AP46:AP47="Yes", 10, IF('Scoring Chart'!AP46:AP47="Moderate", 7, IF('Scoring Chart'!AP46:AP47="Minimal", 3, 0)))</f>
        <v>0</v>
      </c>
      <c r="AQ46" s="158">
        <f>IF('Scoring Chart'!AQ46:AQ47="Yes", 10, IF('Scoring Chart'!AQ46:AQ47="Moderate", 7, IF('Scoring Chart'!AQ46:AQ47="Minimal", 3, 0)))</f>
        <v>0</v>
      </c>
      <c r="AR46" s="158">
        <f>IF('Scoring Chart'!AR46:AR47="Yes", 10, IF('Scoring Chart'!AR46:AR47="Moderate", 7, IF('Scoring Chart'!AR46:AR47="Minimal", 3, 0)))</f>
        <v>0</v>
      </c>
      <c r="AS46" s="158">
        <f>IF('Scoring Chart'!AS46:AS47="Yes", 10, IF('Scoring Chart'!AS46:AS47="Moderate", 7, IF('Scoring Chart'!AS46:AS47="Minimal", 3, 0)))</f>
        <v>3</v>
      </c>
      <c r="AT46" s="158">
        <f>IF('Scoring Chart'!AT46:AT47="Yes", 10, IF('Scoring Chart'!AT46:AT47="Moderate", 7, IF('Scoring Chart'!AT46:AT47="Minimal", 3, 0)))</f>
        <v>3</v>
      </c>
      <c r="AU46" s="158">
        <f>IF('Scoring Chart'!AU46:AU47="Yes", 10, IF('Scoring Chart'!AU46:AU47="Moderate", 7, IF('Scoring Chart'!AU46:AU47="Minimal", 3, 0)))</f>
        <v>0</v>
      </c>
      <c r="AV46" s="158">
        <f>IF('Scoring Chart'!AV46:AV47="Yes", 10, IF('Scoring Chart'!AV46:AV47="Moderate", 7, IF('Scoring Chart'!AV46:AV47="Minimal", 3, 0)))</f>
        <v>3</v>
      </c>
      <c r="AW46" s="158">
        <f>IF('Scoring Chart'!AW46:AW47="Yes", 10, IF('Scoring Chart'!AW46:AW47="Moderate", 7, IF('Scoring Chart'!AW46:AW47="Minimal", 3, 0)))</f>
        <v>3</v>
      </c>
      <c r="AX46" s="158">
        <f>IF('Scoring Chart'!AX46:AX47="Yes", 10, IF('Scoring Chart'!AX46:AX47="Moderate", 7, IF('Scoring Chart'!AX46:AX47="Minimal", 3, 0)))</f>
        <v>3</v>
      </c>
      <c r="AY46" s="158">
        <f>IF('Scoring Chart'!AY46:AY47="Yes", 10, IF('Scoring Chart'!AY46:AY47="Moderate", 7, IF('Scoring Chart'!AY46:AY47="Minimal", 3, 0)))</f>
        <v>0</v>
      </c>
      <c r="AZ46" s="158">
        <f>IF('Scoring Chart'!AZ46:AZ47="Yes", 10, IF('Scoring Chart'!AZ46:AZ47="Moderate", 7, IF('Scoring Chart'!AZ46:AZ47="Minimal", 3, 0)))</f>
        <v>7</v>
      </c>
      <c r="BA46" s="158">
        <f>IF('Scoring Chart'!BA46:BA47="Yes", 10, IF('Scoring Chart'!BA46:BA47="Moderate", 7, IF('Scoring Chart'!BA46:BA47="Minimal", 3, 0)))</f>
        <v>10</v>
      </c>
      <c r="BB46" s="158">
        <f>IF('Scoring Chart'!BB46:BB47="Yes", 10, IF('Scoring Chart'!BB46:BB47="Moderate", 7, IF('Scoring Chart'!BB46:BB47="Minimal", 3, 0)))</f>
        <v>0</v>
      </c>
      <c r="BC46" s="158">
        <f>IF('Scoring Chart'!BC46:BC47="Yes", 10, IF('Scoring Chart'!BC46:BC47="Moderate", 7, IF('Scoring Chart'!BC46:BC47="Minimal", 3, 0)))</f>
        <v>7</v>
      </c>
      <c r="BD46" s="158">
        <f>IF('Scoring Chart'!BD46:BD47="Yes", 10, IF('Scoring Chart'!BD46:BD47="Moderate", 7, IF('Scoring Chart'!BD46:BD47="Minimal", 3, 0)))</f>
        <v>3</v>
      </c>
    </row>
    <row r="47" spans="1:56" s="10" customFormat="1" ht="20.100000000000001" customHeight="1" x14ac:dyDescent="0.25">
      <c r="A47" s="146"/>
      <c r="B47" s="152"/>
      <c r="C47" s="116"/>
      <c r="D47" s="129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</row>
    <row r="48" spans="1:56" s="10" customFormat="1" ht="20.100000000000001" customHeight="1" x14ac:dyDescent="0.25">
      <c r="A48" s="146"/>
      <c r="B48" s="152"/>
      <c r="C48" s="115" t="s">
        <v>91</v>
      </c>
      <c r="D48" s="128">
        <v>10</v>
      </c>
      <c r="E48" s="150">
        <v>5</v>
      </c>
      <c r="F48" s="150">
        <f>IF('Scoring Chart'!F48:F49="Yes", 10, IF('Scoring Chart'!F48:F49="Moderate", 7, IF('Scoring Chart'!F48:F49="Minimal", 3, 0)))</f>
        <v>3</v>
      </c>
      <c r="G48" s="150">
        <f>IF('Scoring Chart'!G48:G49="Yes", 10, IF('Scoring Chart'!G48:G49="Moderate", 7, IF('Scoring Chart'!G48:G49="Minimal", 3, 0)))</f>
        <v>7</v>
      </c>
      <c r="H48" s="150">
        <f>IF('Scoring Chart'!H48:H49="Yes", 10, IF('Scoring Chart'!H48:H49="Moderate", 7, IF('Scoring Chart'!H48:H49="Minimal", 3, 0)))</f>
        <v>3</v>
      </c>
      <c r="I48" s="150">
        <f>IF('Scoring Chart'!I48:I49="Yes", 10, IF('Scoring Chart'!I48:I49="Moderate", 7, IF('Scoring Chart'!I48:I49="Minimal", 3, 0)))</f>
        <v>3</v>
      </c>
      <c r="J48" s="150">
        <f>IF('Scoring Chart'!J48:J49="Yes", 10, IF('Scoring Chart'!J48:J49="Moderate", 7, IF('Scoring Chart'!J48:J49="Minimal", 3, 0)))</f>
        <v>3</v>
      </c>
      <c r="K48" s="150">
        <f>IF('Scoring Chart'!K48:K49="Yes", 10, IF('Scoring Chart'!K48:K49="Moderate", 7, IF('Scoring Chart'!K48:K49="Minimal", 3, 0)))</f>
        <v>7</v>
      </c>
      <c r="L48" s="150">
        <f>IF('Scoring Chart'!L48:L49="Yes", 10, IF('Scoring Chart'!L48:L49="Moderate", 7, IF('Scoring Chart'!L48:L49="Minimal", 3, 0)))</f>
        <v>3</v>
      </c>
      <c r="M48" s="150">
        <f>IF('Scoring Chart'!M48:M49="Yes", 10, IF('Scoring Chart'!M48:M49="Moderate", 7, IF('Scoring Chart'!M48:M49="Minimal", 3, 0)))</f>
        <v>3</v>
      </c>
      <c r="N48" s="150">
        <f>IF('Scoring Chart'!N48:N49="Yes", 10, IF('Scoring Chart'!N48:N49="Moderate", 7, IF('Scoring Chart'!N48:N49="Minimal", 3, 0)))</f>
        <v>3</v>
      </c>
      <c r="O48" s="150">
        <f>IF('Scoring Chart'!O48:O49="Yes", 10, IF('Scoring Chart'!O48:O49="Moderate", 7, IF('Scoring Chart'!O48:O49="Minimal", 3, 0)))</f>
        <v>3</v>
      </c>
      <c r="P48" s="150">
        <f>IF('Scoring Chart'!P48:P49="Yes", 10, IF('Scoring Chart'!P48:P49="Moderate", 7, IF('Scoring Chart'!P48:P49="Minimal", 3, 0)))</f>
        <v>0</v>
      </c>
      <c r="Q48" s="150">
        <f>IF('Scoring Chart'!Q48:Q49="Yes", 10, IF('Scoring Chart'!Q48:Q49="Moderate", 7, IF('Scoring Chart'!Q48:Q49="Minimal", 3, 0)))</f>
        <v>3</v>
      </c>
      <c r="R48" s="150">
        <f>IF('Scoring Chart'!R48:R49="Yes", 10, IF('Scoring Chart'!R48:R49="Moderate", 7, IF('Scoring Chart'!R48:R49="Minimal", 3, 0)))</f>
        <v>3</v>
      </c>
      <c r="S48" s="150">
        <f>IF('Scoring Chart'!S48:S49="Yes", 10, IF('Scoring Chart'!S48:S49="Moderate", 7, IF('Scoring Chart'!S48:S49="Minimal", 3, 0)))</f>
        <v>0</v>
      </c>
      <c r="T48" s="150">
        <f>IF('Scoring Chart'!T48:T49="Yes", 10, IF('Scoring Chart'!T48:T49="Moderate", 7, IF('Scoring Chart'!T48:T49="Minimal", 3, 0)))</f>
        <v>0</v>
      </c>
      <c r="U48" s="150">
        <f>IF('Scoring Chart'!U48:U49="Yes", 10, IF('Scoring Chart'!U48:U49="Moderate", 7, IF('Scoring Chart'!U48:U49="Minimal", 3, 0)))</f>
        <v>3</v>
      </c>
      <c r="V48" s="150">
        <f>IF('Scoring Chart'!V48:V49="Yes", 10, IF('Scoring Chart'!V48:V49="Moderate", 7, IF('Scoring Chart'!V48:V49="Minimal", 3, 0)))</f>
        <v>0</v>
      </c>
      <c r="W48" s="150">
        <f>IF('Scoring Chart'!W48:W49="Yes", 10, IF('Scoring Chart'!W48:W49="Moderate", 7, IF('Scoring Chart'!W48:W49="Minimal", 3, 0)))</f>
        <v>0</v>
      </c>
      <c r="X48" s="150">
        <f>IF('Scoring Chart'!X48:X49="Yes", 10, IF('Scoring Chart'!X48:X49="Moderate", 7, IF('Scoring Chart'!X48:X49="Minimal", 3, 0)))</f>
        <v>0</v>
      </c>
      <c r="Y48" s="150">
        <f>IF('Scoring Chart'!Y48:Y49="Yes", 10, IF('Scoring Chart'!Y48:Y49="Moderate", 7, IF('Scoring Chart'!Y48:Y49="Minimal", 3, 0)))</f>
        <v>3</v>
      </c>
      <c r="Z48" s="150">
        <f>IF('Scoring Chart'!Z48:Z49="Yes", 10, IF('Scoring Chart'!Z48:Z49="Moderate", 7, IF('Scoring Chart'!Z48:Z49="Minimal", 3, 0)))</f>
        <v>7</v>
      </c>
      <c r="AA48" s="150">
        <f>IF('Scoring Chart'!AA48:AA49="Yes", 10, IF('Scoring Chart'!AA48:AA49="Moderate", 7, IF('Scoring Chart'!AA48:AA49="Minimal", 3, 0)))</f>
        <v>3</v>
      </c>
      <c r="AB48" s="150">
        <f>IF('Scoring Chart'!AB48:AB49="Yes", 10, IF('Scoring Chart'!AB48:AB49="Moderate", 7, IF('Scoring Chart'!AB48:AB49="Minimal", 3, 0)))</f>
        <v>3</v>
      </c>
      <c r="AC48" s="150">
        <f>IF('Scoring Chart'!AC48:AC49="Yes", 10, IF('Scoring Chart'!AC48:AC49="Moderate", 7, IF('Scoring Chart'!AC48:AC49="Minimal", 3, 0)))</f>
        <v>0</v>
      </c>
      <c r="AD48" s="150">
        <f>IF('Scoring Chart'!AD48:AD49="Yes", 10, IF('Scoring Chart'!AD48:AD49="Moderate", 7, IF('Scoring Chart'!AD48:AD49="Minimal", 3, 0)))</f>
        <v>0</v>
      </c>
      <c r="AE48" s="150">
        <f>IF('Scoring Chart'!AE48:AE49="Yes", 10, IF('Scoring Chart'!AE48:AE49="Moderate", 7, IF('Scoring Chart'!AE48:AE49="Minimal", 3, 0)))</f>
        <v>0</v>
      </c>
      <c r="AF48" s="150">
        <f>IF('Scoring Chart'!AF48:AF49="Yes", 10, IF('Scoring Chart'!AF48:AF49="Moderate", 7, IF('Scoring Chart'!AF48:AF49="Minimal", 3, 0)))</f>
        <v>7</v>
      </c>
      <c r="AG48" s="150">
        <f>IF('Scoring Chart'!AG48:AG49="Yes", 10, IF('Scoring Chart'!AG48:AG49="Moderate", 7, IF('Scoring Chart'!AG48:AG49="Minimal", 3, 0)))</f>
        <v>0</v>
      </c>
      <c r="AH48" s="150">
        <f>IF('Scoring Chart'!AH48:AH49="Yes", 10, IF('Scoring Chart'!AH48:AH49="Moderate", 7, IF('Scoring Chart'!AH48:AH49="Minimal", 3, 0)))</f>
        <v>7</v>
      </c>
      <c r="AI48" s="150">
        <f>IF('Scoring Chart'!AI48:AI49="Yes", 10, IF('Scoring Chart'!AI48:AI49="Moderate", 7, IF('Scoring Chart'!AI48:AI49="Minimal", 3, 0)))</f>
        <v>10</v>
      </c>
      <c r="AJ48" s="150">
        <f>IF('Scoring Chart'!AJ48:AJ49="Yes", 10, IF('Scoring Chart'!AJ48:AJ49="Moderate", 7, IF('Scoring Chart'!AJ48:AJ49="Minimal", 3, 0)))</f>
        <v>3</v>
      </c>
      <c r="AK48" s="150">
        <f>IF('Scoring Chart'!AK48:AK49="Yes", 10, IF('Scoring Chart'!AK48:AK49="Moderate", 7, IF('Scoring Chart'!AK48:AK49="Minimal", 3, 0)))</f>
        <v>10</v>
      </c>
      <c r="AL48" s="150">
        <f>IF('Scoring Chart'!AL48:AL49="Yes", 10, IF('Scoring Chart'!AL48:AL49="Moderate", 7, IF('Scoring Chart'!AL48:AL49="Minimal", 3, 0)))</f>
        <v>7</v>
      </c>
      <c r="AM48" s="150">
        <f>IF('Scoring Chart'!AM48:AM49="Yes", 10, IF('Scoring Chart'!AM48:AM49="Moderate", 7, IF('Scoring Chart'!AM48:AM49="Minimal", 3, 0)))</f>
        <v>3</v>
      </c>
      <c r="AN48" s="150">
        <f>IF('Scoring Chart'!AN48:AN49="Yes", 10, IF('Scoring Chart'!AN48:AN49="Moderate", 7, IF('Scoring Chart'!AN48:AN49="Minimal", 3, 0)))</f>
        <v>0</v>
      </c>
      <c r="AO48" s="150">
        <f>IF('Scoring Chart'!AO48:AO49="Yes", 10, IF('Scoring Chart'!AO48:AO49="Moderate", 7, IF('Scoring Chart'!AO48:AO49="Minimal", 3, 0)))</f>
        <v>3</v>
      </c>
      <c r="AP48" s="150">
        <f>IF('Scoring Chart'!AP48:AP49="Yes", 10, IF('Scoring Chart'!AP48:AP49="Moderate", 7, IF('Scoring Chart'!AP48:AP49="Minimal", 3, 0)))</f>
        <v>0</v>
      </c>
      <c r="AQ48" s="150">
        <f>IF('Scoring Chart'!AQ48:AQ49="Yes", 10, IF('Scoring Chart'!AQ48:AQ49="Moderate", 7, IF('Scoring Chart'!AQ48:AQ49="Minimal", 3, 0)))</f>
        <v>0</v>
      </c>
      <c r="AR48" s="150">
        <f>IF('Scoring Chart'!AR48:AR49="Yes", 10, IF('Scoring Chart'!AR48:AR49="Moderate", 7, IF('Scoring Chart'!AR48:AR49="Minimal", 3, 0)))</f>
        <v>0</v>
      </c>
      <c r="AS48" s="150">
        <f>IF('Scoring Chart'!AS48:AS49="Yes", 10, IF('Scoring Chart'!AS48:AS49="Moderate", 7, IF('Scoring Chart'!AS48:AS49="Minimal", 3, 0)))</f>
        <v>3</v>
      </c>
      <c r="AT48" s="150">
        <f>IF('Scoring Chart'!AT48:AT49="Yes", 10, IF('Scoring Chart'!AT48:AT49="Moderate", 7, IF('Scoring Chart'!AT48:AT49="Minimal", 3, 0)))</f>
        <v>3</v>
      </c>
      <c r="AU48" s="150">
        <f>IF('Scoring Chart'!AU48:AU49="Yes", 10, IF('Scoring Chart'!AU48:AU49="Moderate", 7, IF('Scoring Chart'!AU48:AU49="Minimal", 3, 0)))</f>
        <v>0</v>
      </c>
      <c r="AV48" s="150">
        <f>IF('Scoring Chart'!AV48:AV49="Yes", 10, IF('Scoring Chart'!AV48:AV49="Moderate", 7, IF('Scoring Chart'!AV48:AV49="Minimal", 3, 0)))</f>
        <v>3</v>
      </c>
      <c r="AW48" s="150">
        <f>IF('Scoring Chart'!AW48:AW49="Yes", 10, IF('Scoring Chart'!AW48:AW49="Moderate", 7, IF('Scoring Chart'!AW48:AW49="Minimal", 3, 0)))</f>
        <v>3</v>
      </c>
      <c r="AX48" s="150">
        <f>IF('Scoring Chart'!AX48:AX49="Yes", 10, IF('Scoring Chart'!AX48:AX49="Moderate", 7, IF('Scoring Chart'!AX48:AX49="Minimal", 3, 0)))</f>
        <v>0</v>
      </c>
      <c r="AY48" s="150">
        <f>IF('Scoring Chart'!AY48:AY49="Yes", 10, IF('Scoring Chart'!AY48:AY49="Moderate", 7, IF('Scoring Chart'!AY48:AY49="Minimal", 3, 0)))</f>
        <v>0</v>
      </c>
      <c r="AZ48" s="150">
        <f>IF('Scoring Chart'!AZ48:AZ49="Yes", 10, IF('Scoring Chart'!AZ48:AZ49="Moderate", 7, IF('Scoring Chart'!AZ48:AZ49="Minimal", 3, 0)))</f>
        <v>7</v>
      </c>
      <c r="BA48" s="150">
        <f>IF('Scoring Chart'!BA48:BA49="Yes", 10, IF('Scoring Chart'!BA48:BA49="Moderate", 7, IF('Scoring Chart'!BA48:BA49="Minimal", 3, 0)))</f>
        <v>10</v>
      </c>
      <c r="BB48" s="150">
        <f>IF('Scoring Chart'!BB48:BB49="Yes", 10, IF('Scoring Chart'!BB48:BB49="Moderate", 7, IF('Scoring Chart'!BB48:BB49="Minimal", 3, 0)))</f>
        <v>0</v>
      </c>
      <c r="BC48" s="150">
        <f>IF('Scoring Chart'!BC48:BC49="Yes", 10, IF('Scoring Chart'!BC48:BC49="Moderate", 7, IF('Scoring Chart'!BC48:BC49="Minimal", 3, 0)))</f>
        <v>7</v>
      </c>
      <c r="BD48" s="150">
        <f>IF('Scoring Chart'!BD48:BD49="Yes", 10, IF('Scoring Chart'!BD48:BD49="Moderate", 7, IF('Scoring Chart'!BD48:BD49="Minimal", 3, 0)))</f>
        <v>3</v>
      </c>
    </row>
    <row r="49" spans="1:56" s="10" customFormat="1" ht="20.100000000000001" customHeight="1" x14ac:dyDescent="0.25">
      <c r="A49" s="146"/>
      <c r="B49" s="152"/>
      <c r="C49" s="116"/>
      <c r="D49" s="129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</row>
    <row r="50" spans="1:56" s="10" customFormat="1" ht="20.100000000000001" customHeight="1" x14ac:dyDescent="0.25">
      <c r="A50" s="146"/>
      <c r="B50" s="152" t="s">
        <v>82</v>
      </c>
      <c r="C50" s="153"/>
      <c r="D50" s="45">
        <v>20</v>
      </c>
      <c r="E50" s="58" t="s">
        <v>90</v>
      </c>
      <c r="F50" s="41">
        <f t="shared" ref="F50:AK50" si="18">SUM(F46:F49)</f>
        <v>6</v>
      </c>
      <c r="G50" s="41">
        <f t="shared" si="18"/>
        <v>14</v>
      </c>
      <c r="H50" s="41">
        <f t="shared" si="18"/>
        <v>6</v>
      </c>
      <c r="I50" s="41">
        <f t="shared" si="18"/>
        <v>6</v>
      </c>
      <c r="J50" s="41">
        <f t="shared" si="18"/>
        <v>6</v>
      </c>
      <c r="K50" s="41">
        <f t="shared" si="18"/>
        <v>14</v>
      </c>
      <c r="L50" s="41">
        <f t="shared" si="18"/>
        <v>6</v>
      </c>
      <c r="M50" s="41">
        <f t="shared" si="18"/>
        <v>6</v>
      </c>
      <c r="N50" s="41">
        <f t="shared" si="18"/>
        <v>6</v>
      </c>
      <c r="O50" s="41">
        <f t="shared" si="18"/>
        <v>6</v>
      </c>
      <c r="P50" s="41">
        <f t="shared" si="18"/>
        <v>0</v>
      </c>
      <c r="Q50" s="41">
        <f t="shared" si="18"/>
        <v>6</v>
      </c>
      <c r="R50" s="41">
        <f t="shared" si="18"/>
        <v>6</v>
      </c>
      <c r="S50" s="41">
        <f t="shared" si="18"/>
        <v>0</v>
      </c>
      <c r="T50" s="41">
        <f t="shared" si="18"/>
        <v>3</v>
      </c>
      <c r="U50" s="41">
        <f t="shared" si="18"/>
        <v>6</v>
      </c>
      <c r="V50" s="41">
        <f t="shared" si="18"/>
        <v>10</v>
      </c>
      <c r="W50" s="41">
        <f t="shared" si="18"/>
        <v>0</v>
      </c>
      <c r="X50" s="41">
        <f t="shared" si="18"/>
        <v>0</v>
      </c>
      <c r="Y50" s="41">
        <f t="shared" si="18"/>
        <v>6</v>
      </c>
      <c r="Z50" s="41">
        <f t="shared" si="18"/>
        <v>14</v>
      </c>
      <c r="AA50" s="41">
        <f t="shared" si="18"/>
        <v>6</v>
      </c>
      <c r="AB50" s="41">
        <f t="shared" si="18"/>
        <v>6</v>
      </c>
      <c r="AC50" s="41">
        <f t="shared" si="18"/>
        <v>3</v>
      </c>
      <c r="AD50" s="41">
        <f t="shared" si="18"/>
        <v>0</v>
      </c>
      <c r="AE50" s="41">
        <f t="shared" si="18"/>
        <v>0</v>
      </c>
      <c r="AF50" s="41">
        <f t="shared" si="18"/>
        <v>14</v>
      </c>
      <c r="AG50" s="41">
        <f t="shared" si="18"/>
        <v>0</v>
      </c>
      <c r="AH50" s="41">
        <f t="shared" si="18"/>
        <v>14</v>
      </c>
      <c r="AI50" s="41">
        <f t="shared" si="18"/>
        <v>20</v>
      </c>
      <c r="AJ50" s="41">
        <f t="shared" si="18"/>
        <v>6</v>
      </c>
      <c r="AK50" s="41">
        <f t="shared" si="18"/>
        <v>20</v>
      </c>
      <c r="AL50" s="41">
        <f t="shared" ref="AL50:BD50" si="19">SUM(AL46:AL49)</f>
        <v>14</v>
      </c>
      <c r="AM50" s="41">
        <f t="shared" si="19"/>
        <v>6</v>
      </c>
      <c r="AN50" s="41">
        <f t="shared" si="19"/>
        <v>0</v>
      </c>
      <c r="AO50" s="41">
        <f t="shared" si="19"/>
        <v>6</v>
      </c>
      <c r="AP50" s="41">
        <f t="shared" si="19"/>
        <v>0</v>
      </c>
      <c r="AQ50" s="41">
        <f t="shared" si="19"/>
        <v>0</v>
      </c>
      <c r="AR50" s="41">
        <f t="shared" si="19"/>
        <v>0</v>
      </c>
      <c r="AS50" s="41">
        <f t="shared" si="19"/>
        <v>6</v>
      </c>
      <c r="AT50" s="41">
        <f t="shared" si="19"/>
        <v>6</v>
      </c>
      <c r="AU50" s="41">
        <f t="shared" si="19"/>
        <v>0</v>
      </c>
      <c r="AV50" s="41">
        <f t="shared" si="19"/>
        <v>6</v>
      </c>
      <c r="AW50" s="41">
        <f t="shared" si="19"/>
        <v>6</v>
      </c>
      <c r="AX50" s="41">
        <f t="shared" si="19"/>
        <v>3</v>
      </c>
      <c r="AY50" s="41">
        <f t="shared" si="19"/>
        <v>0</v>
      </c>
      <c r="AZ50" s="41">
        <f t="shared" si="19"/>
        <v>14</v>
      </c>
      <c r="BA50" s="41">
        <f t="shared" si="19"/>
        <v>20</v>
      </c>
      <c r="BB50" s="41">
        <f t="shared" si="19"/>
        <v>0</v>
      </c>
      <c r="BC50" s="41">
        <f t="shared" si="19"/>
        <v>14</v>
      </c>
      <c r="BD50" s="53">
        <f t="shared" si="19"/>
        <v>6</v>
      </c>
    </row>
    <row r="51" spans="1:56" s="10" customFormat="1" ht="20.100000000000001" customHeight="1" thickBot="1" x14ac:dyDescent="0.3">
      <c r="A51" s="147"/>
      <c r="B51" s="159" t="s">
        <v>83</v>
      </c>
      <c r="C51" s="160"/>
      <c r="D51" s="60" t="s">
        <v>90</v>
      </c>
      <c r="E51" s="47">
        <v>10</v>
      </c>
      <c r="F51" s="42">
        <f>F50*(10/20)</f>
        <v>3</v>
      </c>
      <c r="G51" s="42">
        <f t="shared" ref="G51:BD51" si="20">G50*(10/20)</f>
        <v>7</v>
      </c>
      <c r="H51" s="42">
        <f t="shared" si="20"/>
        <v>3</v>
      </c>
      <c r="I51" s="42">
        <f t="shared" si="20"/>
        <v>3</v>
      </c>
      <c r="J51" s="42">
        <f t="shared" si="20"/>
        <v>3</v>
      </c>
      <c r="K51" s="42">
        <f t="shared" si="20"/>
        <v>7</v>
      </c>
      <c r="L51" s="42">
        <f t="shared" si="20"/>
        <v>3</v>
      </c>
      <c r="M51" s="42">
        <f t="shared" si="20"/>
        <v>3</v>
      </c>
      <c r="N51" s="42">
        <f t="shared" si="20"/>
        <v>3</v>
      </c>
      <c r="O51" s="42">
        <f t="shared" si="20"/>
        <v>3</v>
      </c>
      <c r="P51" s="42">
        <f t="shared" si="20"/>
        <v>0</v>
      </c>
      <c r="Q51" s="42">
        <f t="shared" si="20"/>
        <v>3</v>
      </c>
      <c r="R51" s="42">
        <f t="shared" si="20"/>
        <v>3</v>
      </c>
      <c r="S51" s="42">
        <f t="shared" si="20"/>
        <v>0</v>
      </c>
      <c r="T51" s="42">
        <f t="shared" si="20"/>
        <v>1.5</v>
      </c>
      <c r="U51" s="42">
        <f t="shared" si="20"/>
        <v>3</v>
      </c>
      <c r="V51" s="42">
        <f t="shared" si="20"/>
        <v>5</v>
      </c>
      <c r="W51" s="42">
        <f t="shared" si="20"/>
        <v>0</v>
      </c>
      <c r="X51" s="42">
        <f t="shared" si="20"/>
        <v>0</v>
      </c>
      <c r="Y51" s="42">
        <f t="shared" si="20"/>
        <v>3</v>
      </c>
      <c r="Z51" s="42">
        <f t="shared" si="20"/>
        <v>7</v>
      </c>
      <c r="AA51" s="42">
        <f t="shared" si="20"/>
        <v>3</v>
      </c>
      <c r="AB51" s="42">
        <f t="shared" si="20"/>
        <v>3</v>
      </c>
      <c r="AC51" s="42">
        <f t="shared" si="20"/>
        <v>1.5</v>
      </c>
      <c r="AD51" s="42">
        <f t="shared" si="20"/>
        <v>0</v>
      </c>
      <c r="AE51" s="42">
        <f t="shared" si="20"/>
        <v>0</v>
      </c>
      <c r="AF51" s="42">
        <f t="shared" si="20"/>
        <v>7</v>
      </c>
      <c r="AG51" s="42">
        <f t="shared" si="20"/>
        <v>0</v>
      </c>
      <c r="AH51" s="42">
        <f t="shared" si="20"/>
        <v>7</v>
      </c>
      <c r="AI51" s="42">
        <f t="shared" si="20"/>
        <v>10</v>
      </c>
      <c r="AJ51" s="42">
        <f t="shared" si="20"/>
        <v>3</v>
      </c>
      <c r="AK51" s="42">
        <f t="shared" si="20"/>
        <v>10</v>
      </c>
      <c r="AL51" s="42">
        <f t="shared" si="20"/>
        <v>7</v>
      </c>
      <c r="AM51" s="42">
        <f t="shared" si="20"/>
        <v>3</v>
      </c>
      <c r="AN51" s="42">
        <f t="shared" si="20"/>
        <v>0</v>
      </c>
      <c r="AO51" s="42">
        <f t="shared" si="20"/>
        <v>3</v>
      </c>
      <c r="AP51" s="42">
        <f t="shared" si="20"/>
        <v>0</v>
      </c>
      <c r="AQ51" s="42">
        <f t="shared" si="20"/>
        <v>0</v>
      </c>
      <c r="AR51" s="42">
        <f t="shared" si="20"/>
        <v>0</v>
      </c>
      <c r="AS51" s="42">
        <f t="shared" si="20"/>
        <v>3</v>
      </c>
      <c r="AT51" s="42">
        <f t="shared" si="20"/>
        <v>3</v>
      </c>
      <c r="AU51" s="42">
        <f t="shared" si="20"/>
        <v>0</v>
      </c>
      <c r="AV51" s="42">
        <f t="shared" si="20"/>
        <v>3</v>
      </c>
      <c r="AW51" s="42">
        <f t="shared" si="20"/>
        <v>3</v>
      </c>
      <c r="AX51" s="42">
        <f t="shared" si="20"/>
        <v>1.5</v>
      </c>
      <c r="AY51" s="42">
        <f t="shared" si="20"/>
        <v>0</v>
      </c>
      <c r="AZ51" s="42">
        <f t="shared" si="20"/>
        <v>7</v>
      </c>
      <c r="BA51" s="42">
        <f t="shared" si="20"/>
        <v>10</v>
      </c>
      <c r="BB51" s="42">
        <f t="shared" si="20"/>
        <v>0</v>
      </c>
      <c r="BC51" s="42">
        <f t="shared" si="20"/>
        <v>7</v>
      </c>
      <c r="BD51" s="54">
        <f t="shared" si="20"/>
        <v>3</v>
      </c>
    </row>
    <row r="52" spans="1:56" s="10" customFormat="1" ht="20.100000000000001" customHeight="1" x14ac:dyDescent="0.25">
      <c r="A52" s="110">
        <v>6</v>
      </c>
      <c r="B52" s="152" t="s">
        <v>103</v>
      </c>
      <c r="C52" s="115" t="s">
        <v>92</v>
      </c>
      <c r="D52" s="128">
        <v>10</v>
      </c>
      <c r="E52" s="150">
        <v>5</v>
      </c>
      <c r="F52" s="150">
        <f>IF('Scoring Chart'!F52:F53="Yes", 10, IF('Scoring Chart'!F52:F53="Partial", 5, 0))</f>
        <v>0</v>
      </c>
      <c r="G52" s="150">
        <f>IF('Scoring Chart'!G52:G53="Yes", 10, IF('Scoring Chart'!G52:G53="Partial", 5, 0))</f>
        <v>5</v>
      </c>
      <c r="H52" s="150">
        <f>IF('Scoring Chart'!H52:H53="Yes", 10, IF('Scoring Chart'!H52:H53="Partial", 5, 0))</f>
        <v>5</v>
      </c>
      <c r="I52" s="150">
        <f>IF('Scoring Chart'!I52:I53="Yes", 10, IF('Scoring Chart'!I52:I53="Partial", 5, 0))</f>
        <v>10</v>
      </c>
      <c r="J52" s="150">
        <f>IF('Scoring Chart'!J52:J53="Yes", 10, IF('Scoring Chart'!J52:J53="Partial", 5, 0))</f>
        <v>10</v>
      </c>
      <c r="K52" s="150">
        <f>IF('Scoring Chart'!K52:K53="Yes", 10, IF('Scoring Chart'!K52:K53="Partial", 5, 0))</f>
        <v>10</v>
      </c>
      <c r="L52" s="150">
        <f>IF('Scoring Chart'!L52:L53="Yes", 10, IF('Scoring Chart'!L52:L53="Partial", 5, 0))</f>
        <v>0</v>
      </c>
      <c r="M52" s="150">
        <f>IF('Scoring Chart'!M52:M53="Yes", 10, IF('Scoring Chart'!M52:M53="Partial", 5, 0))</f>
        <v>10</v>
      </c>
      <c r="N52" s="150">
        <f>IF('Scoring Chart'!N52:N53="Yes", 10, IF('Scoring Chart'!N52:N53="Partial", 5, 0))</f>
        <v>5</v>
      </c>
      <c r="O52" s="150">
        <f>IF('Scoring Chart'!O52:O53="Yes", 10, IF('Scoring Chart'!O52:O53="Partial", 5, 0))</f>
        <v>10</v>
      </c>
      <c r="P52" s="150">
        <f>IF('Scoring Chart'!P52:P53="Yes", 10, IF('Scoring Chart'!P52:P53="Partial", 5, 0))</f>
        <v>0</v>
      </c>
      <c r="Q52" s="150">
        <f>IF('Scoring Chart'!Q52:Q53="Yes", 10, IF('Scoring Chart'!Q52:Q53="Partial", 5, 0))</f>
        <v>10</v>
      </c>
      <c r="R52" s="150">
        <f>IF('Scoring Chart'!R52:R53="Yes", 10, IF('Scoring Chart'!R52:R53="Partial", 5, 0))</f>
        <v>0</v>
      </c>
      <c r="S52" s="150">
        <f>IF('Scoring Chart'!S52:S53="Yes", 10, IF('Scoring Chart'!S52:S53="Partial", 5, 0))</f>
        <v>5</v>
      </c>
      <c r="T52" s="150">
        <f>IF('Scoring Chart'!T52:T53="Yes", 10, IF('Scoring Chart'!T52:T53="Partial", 5, 0))</f>
        <v>5</v>
      </c>
      <c r="U52" s="150">
        <f>IF('Scoring Chart'!U52:U53="Yes", 10, IF('Scoring Chart'!U52:U53="Partial", 5, 0))</f>
        <v>0</v>
      </c>
      <c r="V52" s="150">
        <f>IF('Scoring Chart'!V52:V53="Yes", 10, IF('Scoring Chart'!V52:V53="Partial", 5, 0))</f>
        <v>5</v>
      </c>
      <c r="W52" s="150">
        <f>IF('Scoring Chart'!W52:W53="Yes", 10, IF('Scoring Chart'!W52:W53="Partial", 5, 0))</f>
        <v>10</v>
      </c>
      <c r="X52" s="150">
        <f>IF('Scoring Chart'!X52:X53="Yes", 10, IF('Scoring Chart'!X52:X53="Partial", 5, 0))</f>
        <v>0</v>
      </c>
      <c r="Y52" s="150">
        <f>IF('Scoring Chart'!Y52:Y53="Yes", 10, IF('Scoring Chart'!Y52:Y53="Partial", 5, 0))</f>
        <v>5</v>
      </c>
      <c r="Z52" s="150">
        <f>IF('Scoring Chart'!Z52:Z53="Yes", 10, IF('Scoring Chart'!Z52:Z53="Partial", 5, 0))</f>
        <v>5</v>
      </c>
      <c r="AA52" s="150">
        <f>IF('Scoring Chart'!AA52:AA53="Yes", 10, IF('Scoring Chart'!AA52:AA53="Partial", 5, 0))</f>
        <v>5</v>
      </c>
      <c r="AB52" s="150">
        <f>IF('Scoring Chart'!AB52:AB53="Yes", 10, IF('Scoring Chart'!AB52:AB53="Partial", 5, 0))</f>
        <v>0</v>
      </c>
      <c r="AC52" s="150">
        <f>IF('Scoring Chart'!AC52:AC53="Yes", 10, IF('Scoring Chart'!AC52:AC53="Partial", 5, 0))</f>
        <v>0</v>
      </c>
      <c r="AD52" s="150">
        <f>IF('Scoring Chart'!AD52:AD53="Yes", 10, IF('Scoring Chart'!AD52:AD53="Partial", 5, 0))</f>
        <v>0</v>
      </c>
      <c r="AE52" s="150">
        <f>IF('Scoring Chart'!AE52:AE53="Yes", 10, IF('Scoring Chart'!AE52:AE53="Partial", 5, 0))</f>
        <v>10</v>
      </c>
      <c r="AF52" s="150">
        <f>IF('Scoring Chart'!AF52:AF53="Yes", 10, IF('Scoring Chart'!AF52:AF53="Partial", 5, 0))</f>
        <v>0</v>
      </c>
      <c r="AG52" s="150">
        <f>IF('Scoring Chart'!AG52:AG53="Yes", 10, IF('Scoring Chart'!AG52:AG53="Partial", 5, 0))</f>
        <v>10</v>
      </c>
      <c r="AH52" s="150">
        <f>IF('Scoring Chart'!AH52:AH53="Yes", 10, IF('Scoring Chart'!AH52:AH53="Partial", 5, 0))</f>
        <v>10</v>
      </c>
      <c r="AI52" s="150">
        <f>IF('Scoring Chart'!AI52:AI53="Yes", 10, IF('Scoring Chart'!AI52:AI53="Partial", 5, 0))</f>
        <v>10</v>
      </c>
      <c r="AJ52" s="150">
        <f>IF('Scoring Chart'!AJ52:AJ53="Yes", 10, IF('Scoring Chart'!AJ52:AJ53="Partial", 5, 0))</f>
        <v>10</v>
      </c>
      <c r="AK52" s="150">
        <f>IF('Scoring Chart'!AK52:AK53="Yes", 10, IF('Scoring Chart'!AK52:AK53="Partial", 5, 0))</f>
        <v>0</v>
      </c>
      <c r="AL52" s="150">
        <f>IF('Scoring Chart'!AL52:AL53="Yes", 10, IF('Scoring Chart'!AL52:AL53="Partial", 5, 0))</f>
        <v>5</v>
      </c>
      <c r="AM52" s="150">
        <f>IF('Scoring Chart'!AM52:AM53="Yes", 10, IF('Scoring Chart'!AM52:AM53="Partial", 5, 0))</f>
        <v>5</v>
      </c>
      <c r="AN52" s="150">
        <f>IF('Scoring Chart'!AN52:AN53="Yes", 10, IF('Scoring Chart'!AN52:AN53="Partial", 5, 0))</f>
        <v>0</v>
      </c>
      <c r="AO52" s="150">
        <f>IF('Scoring Chart'!AO52:AO53="Yes", 10, IF('Scoring Chart'!AO52:AO53="Partial", 5, 0))</f>
        <v>10</v>
      </c>
      <c r="AP52" s="150">
        <f>IF('Scoring Chart'!AP52:AP53="Yes", 10, IF('Scoring Chart'!AP52:AP53="Partial", 5, 0))</f>
        <v>0</v>
      </c>
      <c r="AQ52" s="150">
        <f>IF('Scoring Chart'!AQ52:AQ53="Yes", 10, IF('Scoring Chart'!AQ52:AQ53="Partial", 5, 0))</f>
        <v>0</v>
      </c>
      <c r="AR52" s="150">
        <f>IF('Scoring Chart'!AR52:AR53="Yes", 10, IF('Scoring Chart'!AR52:AR53="Partial", 5, 0))</f>
        <v>5</v>
      </c>
      <c r="AS52" s="150">
        <f>IF('Scoring Chart'!AS52:AS53="Yes", 10, IF('Scoring Chart'!AS52:AS53="Partial", 5, 0))</f>
        <v>5</v>
      </c>
      <c r="AT52" s="150">
        <f>IF('Scoring Chart'!AT52:AT53="Yes", 10, IF('Scoring Chart'!AT52:AT53="Partial", 5, 0))</f>
        <v>5</v>
      </c>
      <c r="AU52" s="150">
        <f>IF('Scoring Chart'!AU52:AU53="Yes", 10, IF('Scoring Chart'!AU52:AU53="Partial", 5, 0))</f>
        <v>0</v>
      </c>
      <c r="AV52" s="150">
        <f>IF('Scoring Chart'!AV52:AV53="Yes", 10, IF('Scoring Chart'!AV52:AV53="Partial", 5, 0))</f>
        <v>0</v>
      </c>
      <c r="AW52" s="150">
        <f>IF('Scoring Chart'!AW52:AW53="Yes", 10, IF('Scoring Chart'!AW52:AW53="Partial", 5, 0))</f>
        <v>5</v>
      </c>
      <c r="AX52" s="150">
        <f>IF('Scoring Chart'!AX52:AX53="Yes", 10, IF('Scoring Chart'!AX52:AX53="Partial", 5, 0))</f>
        <v>0</v>
      </c>
      <c r="AY52" s="150">
        <f>IF('Scoring Chart'!AY52:AY53="Yes", 10, IF('Scoring Chart'!AY52:AY53="Partial", 5, 0))</f>
        <v>0</v>
      </c>
      <c r="AZ52" s="150">
        <f>IF('Scoring Chart'!AZ52:AZ53="Yes", 10, IF('Scoring Chart'!AZ52:AZ53="Partial", 5, 0))</f>
        <v>5</v>
      </c>
      <c r="BA52" s="150">
        <f>IF('Scoring Chart'!BA52:BA53="Yes", 10, IF('Scoring Chart'!BA52:BA53="Partial", 5, 0))</f>
        <v>5</v>
      </c>
      <c r="BB52" s="150">
        <f>IF('Scoring Chart'!BB52:BB53="Yes", 10, IF('Scoring Chart'!BB52:BB53="Partial", 5, 0))</f>
        <v>5</v>
      </c>
      <c r="BC52" s="150">
        <f>IF('Scoring Chart'!BC52:BC53="Yes", 10, IF('Scoring Chart'!BC52:BC53="Partial", 5, 0))</f>
        <v>10</v>
      </c>
      <c r="BD52" s="150">
        <f>IF('Scoring Chart'!BD52:BD53="Yes", 10, IF('Scoring Chart'!BD52:BD53="Partial", 5, 0))</f>
        <v>0</v>
      </c>
    </row>
    <row r="53" spans="1:56" s="10" customFormat="1" ht="20.100000000000001" customHeight="1" x14ac:dyDescent="0.25">
      <c r="A53" s="111"/>
      <c r="B53" s="152"/>
      <c r="C53" s="116"/>
      <c r="D53" s="129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</row>
    <row r="54" spans="1:56" s="10" customFormat="1" ht="20.100000000000001" customHeight="1" x14ac:dyDescent="0.25">
      <c r="A54" s="111"/>
      <c r="B54" s="152"/>
      <c r="C54" s="115" t="s">
        <v>91</v>
      </c>
      <c r="D54" s="128">
        <v>10</v>
      </c>
      <c r="E54" s="150">
        <v>5</v>
      </c>
      <c r="F54" s="150">
        <f>IF('Scoring Chart'!F54:F55="Yes", 10, IF('Scoring Chart'!F54:F55="Partial", 5, 0))</f>
        <v>0</v>
      </c>
      <c r="G54" s="150">
        <f>IF('Scoring Chart'!G54:G55="Yes", 10, IF('Scoring Chart'!G54:G55="Partial", 5, 0))</f>
        <v>5</v>
      </c>
      <c r="H54" s="150">
        <f>IF('Scoring Chart'!H54:H55="Yes", 10, IF('Scoring Chart'!H54:H55="Partial", 5, 0))</f>
        <v>5</v>
      </c>
      <c r="I54" s="150">
        <f>IF('Scoring Chart'!I54:I55="Yes", 10, IF('Scoring Chart'!I54:I55="Partial", 5, 0))</f>
        <v>10</v>
      </c>
      <c r="J54" s="150">
        <f>IF('Scoring Chart'!J54:J55="Yes", 10, IF('Scoring Chart'!J54:J55="Partial", 5, 0))</f>
        <v>10</v>
      </c>
      <c r="K54" s="150">
        <f>IF('Scoring Chart'!K54:K55="Yes", 10, IF('Scoring Chart'!K54:K55="Partial", 5, 0))</f>
        <v>10</v>
      </c>
      <c r="L54" s="150">
        <f>IF('Scoring Chart'!L54:L55="Yes", 10, IF('Scoring Chart'!L54:L55="Partial", 5, 0))</f>
        <v>0</v>
      </c>
      <c r="M54" s="150">
        <f>IF('Scoring Chart'!M54:M55="Yes", 10, IF('Scoring Chart'!M54:M55="Partial", 5, 0))</f>
        <v>10</v>
      </c>
      <c r="N54" s="150">
        <f>IF('Scoring Chart'!N54:N55="Yes", 10, IF('Scoring Chart'!N54:N55="Partial", 5, 0))</f>
        <v>5</v>
      </c>
      <c r="O54" s="150">
        <f>IF('Scoring Chart'!O54:O55="Yes", 10, IF('Scoring Chart'!O54:O55="Partial", 5, 0))</f>
        <v>10</v>
      </c>
      <c r="P54" s="150">
        <f>IF('Scoring Chart'!P54:P55="Yes", 10, IF('Scoring Chart'!P54:P55="Partial", 5, 0))</f>
        <v>0</v>
      </c>
      <c r="Q54" s="150">
        <f>IF('Scoring Chart'!Q54:Q55="Yes", 10, IF('Scoring Chart'!Q54:Q55="Partial", 5, 0))</f>
        <v>10</v>
      </c>
      <c r="R54" s="150">
        <f>IF('Scoring Chart'!R54:R55="Yes", 10, IF('Scoring Chart'!R54:R55="Partial", 5, 0))</f>
        <v>0</v>
      </c>
      <c r="S54" s="150">
        <f>IF('Scoring Chart'!S54:S55="Yes", 10, IF('Scoring Chart'!S54:S55="Partial", 5, 0))</f>
        <v>5</v>
      </c>
      <c r="T54" s="150">
        <f>IF('Scoring Chart'!T54:T55="Yes", 10, IF('Scoring Chart'!T54:T55="Partial", 5, 0))</f>
        <v>0</v>
      </c>
      <c r="U54" s="150">
        <f>IF('Scoring Chart'!U54:U55="Yes", 10, IF('Scoring Chart'!U54:U55="Partial", 5, 0))</f>
        <v>0</v>
      </c>
      <c r="V54" s="150">
        <f>IF('Scoring Chart'!V54:V55="Yes", 10, IF('Scoring Chart'!V54:V55="Partial", 5, 0))</f>
        <v>5</v>
      </c>
      <c r="W54" s="150">
        <f>IF('Scoring Chart'!W54:W55="Yes", 10, IF('Scoring Chart'!W54:W55="Partial", 5, 0))</f>
        <v>10</v>
      </c>
      <c r="X54" s="150">
        <f>IF('Scoring Chart'!X54:X55="Yes", 10, IF('Scoring Chart'!X54:X55="Partial", 5, 0))</f>
        <v>0</v>
      </c>
      <c r="Y54" s="150">
        <f>IF('Scoring Chart'!Y54:Y55="Yes", 10, IF('Scoring Chart'!Y54:Y55="Partial", 5, 0))</f>
        <v>5</v>
      </c>
      <c r="Z54" s="150">
        <f>IF('Scoring Chart'!Z54:Z55="Yes", 10, IF('Scoring Chart'!Z54:Z55="Partial", 5, 0))</f>
        <v>5</v>
      </c>
      <c r="AA54" s="150">
        <f>IF('Scoring Chart'!AA54:AA55="Yes", 10, IF('Scoring Chart'!AA54:AA55="Partial", 5, 0))</f>
        <v>5</v>
      </c>
      <c r="AB54" s="150">
        <f>IF('Scoring Chart'!AB54:AB55="Yes", 10, IF('Scoring Chart'!AB54:AB55="Partial", 5, 0))</f>
        <v>0</v>
      </c>
      <c r="AC54" s="150">
        <f>IF('Scoring Chart'!AC54:AC55="Yes", 10, IF('Scoring Chart'!AC54:AC55="Partial", 5, 0))</f>
        <v>0</v>
      </c>
      <c r="AD54" s="150">
        <f>IF('Scoring Chart'!AD54:AD55="Yes", 10, IF('Scoring Chart'!AD54:AD55="Partial", 5, 0))</f>
        <v>0</v>
      </c>
      <c r="AE54" s="150">
        <f>IF('Scoring Chart'!AE54:AE55="Yes", 10, IF('Scoring Chart'!AE54:AE55="Partial", 5, 0))</f>
        <v>10</v>
      </c>
      <c r="AF54" s="150">
        <f>IF('Scoring Chart'!AF54:AF55="Yes", 10, IF('Scoring Chart'!AF54:AF55="Partial", 5, 0))</f>
        <v>0</v>
      </c>
      <c r="AG54" s="150">
        <f>IF('Scoring Chart'!AG54:AG55="Yes", 10, IF('Scoring Chart'!AG54:AG55="Partial", 5, 0))</f>
        <v>10</v>
      </c>
      <c r="AH54" s="150">
        <f>IF('Scoring Chart'!AH54:AH55="Yes", 10, IF('Scoring Chart'!AH54:AH55="Partial", 5, 0))</f>
        <v>10</v>
      </c>
      <c r="AI54" s="150">
        <f>IF('Scoring Chart'!AI54:AI55="Yes", 10, IF('Scoring Chart'!AI54:AI55="Partial", 5, 0))</f>
        <v>10</v>
      </c>
      <c r="AJ54" s="150">
        <f>IF('Scoring Chart'!AJ54:AJ55="Yes", 10, IF('Scoring Chart'!AJ54:AJ55="Partial", 5, 0))</f>
        <v>5</v>
      </c>
      <c r="AK54" s="150">
        <f>IF('Scoring Chart'!AK54:AK55="Yes", 10, IF('Scoring Chart'!AK54:AK55="Partial", 5, 0))</f>
        <v>0</v>
      </c>
      <c r="AL54" s="150">
        <f>IF('Scoring Chart'!AL54:AL55="Yes", 10, IF('Scoring Chart'!AL54:AL55="Partial", 5, 0))</f>
        <v>5</v>
      </c>
      <c r="AM54" s="150">
        <f>IF('Scoring Chart'!AM54:AM55="Yes", 10, IF('Scoring Chart'!AM54:AM55="Partial", 5, 0))</f>
        <v>5</v>
      </c>
      <c r="AN54" s="150">
        <f>IF('Scoring Chart'!AN54:AN55="Yes", 10, IF('Scoring Chart'!AN54:AN55="Partial", 5, 0))</f>
        <v>0</v>
      </c>
      <c r="AO54" s="150">
        <f>IF('Scoring Chart'!AO54:AO55="Yes", 10, IF('Scoring Chart'!AO54:AO55="Partial", 5, 0))</f>
        <v>10</v>
      </c>
      <c r="AP54" s="150">
        <f>IF('Scoring Chart'!AP54:AP55="Yes", 10, IF('Scoring Chart'!AP54:AP55="Partial", 5, 0))</f>
        <v>0</v>
      </c>
      <c r="AQ54" s="150">
        <f>IF('Scoring Chart'!AQ54:AQ55="Yes", 10, IF('Scoring Chart'!AQ54:AQ55="Partial", 5, 0))</f>
        <v>0</v>
      </c>
      <c r="AR54" s="150">
        <f>IF('Scoring Chart'!AR54:AR55="Yes", 10, IF('Scoring Chart'!AR54:AR55="Partial", 5, 0))</f>
        <v>5</v>
      </c>
      <c r="AS54" s="150">
        <f>IF('Scoring Chart'!AS54:AS55="Yes", 10, IF('Scoring Chart'!AS54:AS55="Partial", 5, 0))</f>
        <v>5</v>
      </c>
      <c r="AT54" s="150">
        <f>IF('Scoring Chart'!AT54:AT55="Yes", 10, IF('Scoring Chart'!AT54:AT55="Partial", 5, 0))</f>
        <v>5</v>
      </c>
      <c r="AU54" s="150">
        <f>IF('Scoring Chart'!AU54:AU55="Yes", 10, IF('Scoring Chart'!AU54:AU55="Partial", 5, 0))</f>
        <v>0</v>
      </c>
      <c r="AV54" s="150">
        <f>IF('Scoring Chart'!AV54:AV55="Yes", 10, IF('Scoring Chart'!AV54:AV55="Partial", 5, 0))</f>
        <v>0</v>
      </c>
      <c r="AW54" s="150">
        <f>IF('Scoring Chart'!AW54:AW55="Yes", 10, IF('Scoring Chart'!AW54:AW55="Partial", 5, 0))</f>
        <v>5</v>
      </c>
      <c r="AX54" s="150">
        <f>IF('Scoring Chart'!AX54:AX55="Yes", 10, IF('Scoring Chart'!AX54:AX55="Partial", 5, 0))</f>
        <v>0</v>
      </c>
      <c r="AY54" s="150">
        <f>IF('Scoring Chart'!AY54:AY55="Yes", 10, IF('Scoring Chart'!AY54:AY55="Partial", 5, 0))</f>
        <v>0</v>
      </c>
      <c r="AZ54" s="150">
        <f>IF('Scoring Chart'!AZ54:AZ55="Yes", 10, IF('Scoring Chart'!AZ54:AZ55="Partial", 5, 0))</f>
        <v>5</v>
      </c>
      <c r="BA54" s="150">
        <f>IF('Scoring Chart'!BA54:BA55="Yes", 10, IF('Scoring Chart'!BA54:BA55="Partial", 5, 0))</f>
        <v>5</v>
      </c>
      <c r="BB54" s="150">
        <f>IF('Scoring Chart'!BB54:BB55="Yes", 10, IF('Scoring Chart'!BB54:BB55="Partial", 5, 0))</f>
        <v>5</v>
      </c>
      <c r="BC54" s="150">
        <f>IF('Scoring Chart'!BC54:BC55="Yes", 10, IF('Scoring Chart'!BC54:BC55="Partial", 5, 0))</f>
        <v>10</v>
      </c>
      <c r="BD54" s="150">
        <f>IF('Scoring Chart'!BD54:BD55="Yes", 10, IF('Scoring Chart'!BD54:BD55="Partial", 5, 0))</f>
        <v>0</v>
      </c>
    </row>
    <row r="55" spans="1:56" s="10" customFormat="1" ht="20.100000000000001" customHeight="1" x14ac:dyDescent="0.25">
      <c r="A55" s="111"/>
      <c r="B55" s="152"/>
      <c r="C55" s="116"/>
      <c r="D55" s="129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</row>
    <row r="56" spans="1:56" s="10" customFormat="1" ht="20.100000000000001" customHeight="1" x14ac:dyDescent="0.25">
      <c r="A56" s="111"/>
      <c r="B56" s="152" t="s">
        <v>82</v>
      </c>
      <c r="C56" s="153"/>
      <c r="D56" s="45">
        <v>20</v>
      </c>
      <c r="E56" s="58" t="s">
        <v>90</v>
      </c>
      <c r="F56" s="41">
        <f>SUM(F52:F55)</f>
        <v>0</v>
      </c>
      <c r="G56" s="41">
        <f t="shared" ref="G56:BD56" si="21">SUM(G52:G55)</f>
        <v>10</v>
      </c>
      <c r="H56" s="41">
        <f t="shared" si="21"/>
        <v>10</v>
      </c>
      <c r="I56" s="41">
        <f t="shared" si="21"/>
        <v>20</v>
      </c>
      <c r="J56" s="41">
        <f t="shared" si="21"/>
        <v>20</v>
      </c>
      <c r="K56" s="41">
        <f t="shared" si="21"/>
        <v>20</v>
      </c>
      <c r="L56" s="41">
        <f t="shared" si="21"/>
        <v>0</v>
      </c>
      <c r="M56" s="41">
        <f t="shared" si="21"/>
        <v>20</v>
      </c>
      <c r="N56" s="41">
        <f t="shared" si="21"/>
        <v>10</v>
      </c>
      <c r="O56" s="41">
        <f t="shared" si="21"/>
        <v>20</v>
      </c>
      <c r="P56" s="41">
        <f t="shared" si="21"/>
        <v>0</v>
      </c>
      <c r="Q56" s="41">
        <f t="shared" si="21"/>
        <v>20</v>
      </c>
      <c r="R56" s="41">
        <f t="shared" si="21"/>
        <v>0</v>
      </c>
      <c r="S56" s="41">
        <f t="shared" si="21"/>
        <v>10</v>
      </c>
      <c r="T56" s="41">
        <f t="shared" si="21"/>
        <v>5</v>
      </c>
      <c r="U56" s="41">
        <f t="shared" si="21"/>
        <v>0</v>
      </c>
      <c r="V56" s="41">
        <f t="shared" si="21"/>
        <v>10</v>
      </c>
      <c r="W56" s="41">
        <f t="shared" si="21"/>
        <v>20</v>
      </c>
      <c r="X56" s="41">
        <f t="shared" si="21"/>
        <v>0</v>
      </c>
      <c r="Y56" s="41">
        <f t="shared" si="21"/>
        <v>10</v>
      </c>
      <c r="Z56" s="41">
        <f t="shared" si="21"/>
        <v>10</v>
      </c>
      <c r="AA56" s="41">
        <f t="shared" si="21"/>
        <v>10</v>
      </c>
      <c r="AB56" s="41">
        <f t="shared" si="21"/>
        <v>0</v>
      </c>
      <c r="AC56" s="41">
        <f t="shared" si="21"/>
        <v>0</v>
      </c>
      <c r="AD56" s="41">
        <f t="shared" si="21"/>
        <v>0</v>
      </c>
      <c r="AE56" s="41">
        <f t="shared" si="21"/>
        <v>20</v>
      </c>
      <c r="AF56" s="41">
        <f t="shared" si="21"/>
        <v>0</v>
      </c>
      <c r="AG56" s="41">
        <f t="shared" si="21"/>
        <v>20</v>
      </c>
      <c r="AH56" s="41">
        <f t="shared" si="21"/>
        <v>20</v>
      </c>
      <c r="AI56" s="41">
        <f t="shared" si="21"/>
        <v>20</v>
      </c>
      <c r="AJ56" s="41">
        <f t="shared" si="21"/>
        <v>15</v>
      </c>
      <c r="AK56" s="41">
        <f t="shared" si="21"/>
        <v>0</v>
      </c>
      <c r="AL56" s="41">
        <f t="shared" si="21"/>
        <v>10</v>
      </c>
      <c r="AM56" s="41">
        <f t="shared" si="21"/>
        <v>10</v>
      </c>
      <c r="AN56" s="41">
        <f t="shared" si="21"/>
        <v>0</v>
      </c>
      <c r="AO56" s="41">
        <f t="shared" si="21"/>
        <v>20</v>
      </c>
      <c r="AP56" s="41">
        <f t="shared" si="21"/>
        <v>0</v>
      </c>
      <c r="AQ56" s="41">
        <f t="shared" si="21"/>
        <v>0</v>
      </c>
      <c r="AR56" s="41">
        <f t="shared" si="21"/>
        <v>10</v>
      </c>
      <c r="AS56" s="41">
        <f t="shared" si="21"/>
        <v>10</v>
      </c>
      <c r="AT56" s="41">
        <f t="shared" si="21"/>
        <v>10</v>
      </c>
      <c r="AU56" s="41">
        <f t="shared" si="21"/>
        <v>0</v>
      </c>
      <c r="AV56" s="41">
        <f t="shared" si="21"/>
        <v>0</v>
      </c>
      <c r="AW56" s="41">
        <f t="shared" si="21"/>
        <v>10</v>
      </c>
      <c r="AX56" s="41">
        <f t="shared" si="21"/>
        <v>0</v>
      </c>
      <c r="AY56" s="41">
        <f t="shared" si="21"/>
        <v>0</v>
      </c>
      <c r="AZ56" s="41">
        <f t="shared" si="21"/>
        <v>10</v>
      </c>
      <c r="BA56" s="41">
        <f t="shared" si="21"/>
        <v>10</v>
      </c>
      <c r="BB56" s="41">
        <f t="shared" si="21"/>
        <v>10</v>
      </c>
      <c r="BC56" s="41">
        <f t="shared" si="21"/>
        <v>20</v>
      </c>
      <c r="BD56" s="53">
        <f t="shared" si="21"/>
        <v>0</v>
      </c>
    </row>
    <row r="57" spans="1:56" s="10" customFormat="1" ht="20.100000000000001" customHeight="1" thickBot="1" x14ac:dyDescent="0.3">
      <c r="A57" s="112"/>
      <c r="B57" s="159" t="s">
        <v>83</v>
      </c>
      <c r="C57" s="160"/>
      <c r="D57" s="60" t="s">
        <v>90</v>
      </c>
      <c r="E57" s="47">
        <v>10</v>
      </c>
      <c r="F57" s="42">
        <f>F56*(10/20)</f>
        <v>0</v>
      </c>
      <c r="G57" s="42">
        <f t="shared" ref="G57:BD57" si="22">G56*(10/20)</f>
        <v>5</v>
      </c>
      <c r="H57" s="42">
        <f t="shared" si="22"/>
        <v>5</v>
      </c>
      <c r="I57" s="42">
        <f t="shared" si="22"/>
        <v>10</v>
      </c>
      <c r="J57" s="42">
        <f t="shared" si="22"/>
        <v>10</v>
      </c>
      <c r="K57" s="42">
        <f t="shared" si="22"/>
        <v>10</v>
      </c>
      <c r="L57" s="42">
        <f t="shared" si="22"/>
        <v>0</v>
      </c>
      <c r="M57" s="42">
        <f t="shared" si="22"/>
        <v>10</v>
      </c>
      <c r="N57" s="42">
        <f t="shared" si="22"/>
        <v>5</v>
      </c>
      <c r="O57" s="42">
        <f t="shared" si="22"/>
        <v>10</v>
      </c>
      <c r="P57" s="42">
        <f t="shared" si="22"/>
        <v>0</v>
      </c>
      <c r="Q57" s="42">
        <f t="shared" si="22"/>
        <v>10</v>
      </c>
      <c r="R57" s="42">
        <f t="shared" si="22"/>
        <v>0</v>
      </c>
      <c r="S57" s="42">
        <f t="shared" si="22"/>
        <v>5</v>
      </c>
      <c r="T57" s="42">
        <f t="shared" si="22"/>
        <v>2.5</v>
      </c>
      <c r="U57" s="42">
        <f t="shared" si="22"/>
        <v>0</v>
      </c>
      <c r="V57" s="42">
        <f t="shared" si="22"/>
        <v>5</v>
      </c>
      <c r="W57" s="42">
        <f t="shared" si="22"/>
        <v>10</v>
      </c>
      <c r="X57" s="42">
        <f t="shared" si="22"/>
        <v>0</v>
      </c>
      <c r="Y57" s="42">
        <f t="shared" si="22"/>
        <v>5</v>
      </c>
      <c r="Z57" s="42">
        <f t="shared" si="22"/>
        <v>5</v>
      </c>
      <c r="AA57" s="42">
        <f t="shared" si="22"/>
        <v>5</v>
      </c>
      <c r="AB57" s="42">
        <f t="shared" si="22"/>
        <v>0</v>
      </c>
      <c r="AC57" s="42">
        <f t="shared" si="22"/>
        <v>0</v>
      </c>
      <c r="AD57" s="42">
        <f t="shared" si="22"/>
        <v>0</v>
      </c>
      <c r="AE57" s="42">
        <f t="shared" si="22"/>
        <v>10</v>
      </c>
      <c r="AF57" s="42">
        <f t="shared" si="22"/>
        <v>0</v>
      </c>
      <c r="AG57" s="42">
        <f t="shared" si="22"/>
        <v>10</v>
      </c>
      <c r="AH57" s="42">
        <f t="shared" si="22"/>
        <v>10</v>
      </c>
      <c r="AI57" s="42">
        <f t="shared" si="22"/>
        <v>10</v>
      </c>
      <c r="AJ57" s="42">
        <f t="shared" si="22"/>
        <v>7.5</v>
      </c>
      <c r="AK57" s="42">
        <f t="shared" si="22"/>
        <v>0</v>
      </c>
      <c r="AL57" s="42">
        <f t="shared" si="22"/>
        <v>5</v>
      </c>
      <c r="AM57" s="42">
        <f t="shared" si="22"/>
        <v>5</v>
      </c>
      <c r="AN57" s="42">
        <f t="shared" si="22"/>
        <v>0</v>
      </c>
      <c r="AO57" s="42">
        <f t="shared" si="22"/>
        <v>10</v>
      </c>
      <c r="AP57" s="42">
        <f t="shared" si="22"/>
        <v>0</v>
      </c>
      <c r="AQ57" s="42">
        <f t="shared" si="22"/>
        <v>0</v>
      </c>
      <c r="AR57" s="42">
        <f t="shared" si="22"/>
        <v>5</v>
      </c>
      <c r="AS57" s="42">
        <f t="shared" si="22"/>
        <v>5</v>
      </c>
      <c r="AT57" s="42">
        <f t="shared" si="22"/>
        <v>5</v>
      </c>
      <c r="AU57" s="42">
        <f t="shared" si="22"/>
        <v>0</v>
      </c>
      <c r="AV57" s="42">
        <f t="shared" si="22"/>
        <v>0</v>
      </c>
      <c r="AW57" s="42">
        <f t="shared" si="22"/>
        <v>5</v>
      </c>
      <c r="AX57" s="42">
        <f t="shared" si="22"/>
        <v>0</v>
      </c>
      <c r="AY57" s="42">
        <f t="shared" si="22"/>
        <v>0</v>
      </c>
      <c r="AZ57" s="42">
        <f t="shared" si="22"/>
        <v>5</v>
      </c>
      <c r="BA57" s="42">
        <f t="shared" si="22"/>
        <v>5</v>
      </c>
      <c r="BB57" s="42">
        <f t="shared" si="22"/>
        <v>5</v>
      </c>
      <c r="BC57" s="42">
        <f t="shared" si="22"/>
        <v>10</v>
      </c>
      <c r="BD57" s="42">
        <f t="shared" si="22"/>
        <v>0</v>
      </c>
    </row>
    <row r="58" spans="1:56" s="10" customFormat="1" ht="27.6" customHeight="1" x14ac:dyDescent="0.25">
      <c r="A58" s="164">
        <v>7</v>
      </c>
      <c r="B58" s="157" t="s">
        <v>100</v>
      </c>
      <c r="C58" s="165"/>
      <c r="D58" s="43">
        <v>10</v>
      </c>
      <c r="E58" s="44">
        <f>D58*(10/14)</f>
        <v>7.1428571428571432</v>
      </c>
      <c r="F58" s="40">
        <f>IF('Scoring Chart'!F58="Yes", 10, IF('Scoring Chart'!F58="Partial", 5, 0))</f>
        <v>10</v>
      </c>
      <c r="G58" s="40">
        <f>IF('Scoring Chart'!G58="Yes", 10, IF('Scoring Chart'!G58="Partial", 5, 0))</f>
        <v>10</v>
      </c>
      <c r="H58" s="40">
        <f>IF('Scoring Chart'!H58="Yes", 10, IF('Scoring Chart'!H58="Partial", 5, 0))</f>
        <v>10</v>
      </c>
      <c r="I58" s="40">
        <f>IF('Scoring Chart'!I58="Yes", 10, IF('Scoring Chart'!I58="Partial", 5, 0))</f>
        <v>10</v>
      </c>
      <c r="J58" s="40">
        <f>IF('Scoring Chart'!J58="Yes", 10, IF('Scoring Chart'!J58="Partial", 5, 0))</f>
        <v>10</v>
      </c>
      <c r="K58" s="40">
        <f>IF('Scoring Chart'!K58="Yes", 10, IF('Scoring Chart'!K58="Partial", 5, 0))</f>
        <v>5</v>
      </c>
      <c r="L58" s="40">
        <f>IF('Scoring Chart'!L58="Yes", 10, IF('Scoring Chart'!L58="Partial", 5, 0))</f>
        <v>10</v>
      </c>
      <c r="M58" s="40">
        <f>IF('Scoring Chart'!M58="Yes", 10, IF('Scoring Chart'!M58="Partial", 5, 0))</f>
        <v>10</v>
      </c>
      <c r="N58" s="40">
        <f>IF('Scoring Chart'!N58="Yes", 10, IF('Scoring Chart'!N58="Partial", 5, 0))</f>
        <v>10</v>
      </c>
      <c r="O58" s="40">
        <f>IF('Scoring Chart'!O58="Yes", 10, IF('Scoring Chart'!O58="Partial", 5, 0))</f>
        <v>5</v>
      </c>
      <c r="P58" s="40">
        <f>IF('Scoring Chart'!P58="Yes", 10, IF('Scoring Chart'!P58="Partial", 5, 0))</f>
        <v>10</v>
      </c>
      <c r="Q58" s="40">
        <f>IF('Scoring Chart'!Q58="Yes", 10, IF('Scoring Chart'!Q58="Partial", 5, 0))</f>
        <v>10</v>
      </c>
      <c r="R58" s="40">
        <f>IF('Scoring Chart'!R58="Yes", 10, IF('Scoring Chart'!R58="Partial", 5, 0))</f>
        <v>10</v>
      </c>
      <c r="S58" s="40">
        <f>IF('Scoring Chart'!S58="Yes", 10, IF('Scoring Chart'!S58="Partial", 5, 0))</f>
        <v>10</v>
      </c>
      <c r="T58" s="40">
        <f>IF('Scoring Chart'!T58="Yes", 10, IF('Scoring Chart'!T58="Partial", 5, 0))</f>
        <v>10</v>
      </c>
      <c r="U58" s="40">
        <f>IF('Scoring Chart'!U58="Yes", 10, IF('Scoring Chart'!U58="Partial", 5, 0))</f>
        <v>5</v>
      </c>
      <c r="V58" s="40">
        <f>IF('Scoring Chart'!V58="Yes", 10, IF('Scoring Chart'!V58="Partial", 5, 0))</f>
        <v>10</v>
      </c>
      <c r="W58" s="40">
        <f>IF('Scoring Chart'!W58="Yes", 10, IF('Scoring Chart'!W58="Partial", 5, 0))</f>
        <v>10</v>
      </c>
      <c r="X58" s="40">
        <f>IF('Scoring Chart'!X58="Yes", 10, IF('Scoring Chart'!X58="Partial", 5, 0))</f>
        <v>5</v>
      </c>
      <c r="Y58" s="40">
        <f>IF('Scoring Chart'!Y58="Yes", 10, IF('Scoring Chart'!Y58="Partial", 5, 0))</f>
        <v>10</v>
      </c>
      <c r="Z58" s="40">
        <f>IF('Scoring Chart'!Z58="Yes", 10, IF('Scoring Chart'!Z58="Partial", 5, 0))</f>
        <v>5</v>
      </c>
      <c r="AA58" s="40">
        <f>IF('Scoring Chart'!AA58="Yes", 10, IF('Scoring Chart'!AA58="Partial", 5, 0))</f>
        <v>10</v>
      </c>
      <c r="AB58" s="40">
        <f>IF('Scoring Chart'!AB58="Yes", 10, IF('Scoring Chart'!AB58="Partial", 5, 0))</f>
        <v>10</v>
      </c>
      <c r="AC58" s="40">
        <f>IF('Scoring Chart'!AC58="Yes", 10, IF('Scoring Chart'!AC58="Partial", 5, 0))</f>
        <v>10</v>
      </c>
      <c r="AD58" s="40">
        <f>IF('Scoring Chart'!AD58="Yes", 10, IF('Scoring Chart'!AD58="Partial", 5, 0))</f>
        <v>10</v>
      </c>
      <c r="AE58" s="40">
        <f>IF('Scoring Chart'!AE58="Yes", 10, IF('Scoring Chart'!AE58="Partial", 5, 0))</f>
        <v>10</v>
      </c>
      <c r="AF58" s="40">
        <f>IF('Scoring Chart'!AF58="Yes", 10, IF('Scoring Chart'!AF58="Partial", 5, 0))</f>
        <v>10</v>
      </c>
      <c r="AG58" s="40">
        <f>IF('Scoring Chart'!AG58="Yes", 10, IF('Scoring Chart'!AG58="Partial", 5, 0))</f>
        <v>10</v>
      </c>
      <c r="AH58" s="40">
        <f>IF('Scoring Chart'!AH58="Yes", 10, IF('Scoring Chart'!AH58="Partial", 5, 0))</f>
        <v>5</v>
      </c>
      <c r="AI58" s="40">
        <f>IF('Scoring Chart'!AI58="Yes", 10, IF('Scoring Chart'!AI58="Partial", 5, 0))</f>
        <v>5</v>
      </c>
      <c r="AJ58" s="40">
        <f>IF('Scoring Chart'!AJ58="Yes", 10, IF('Scoring Chart'!AJ58="Partial", 5, 0))</f>
        <v>5</v>
      </c>
      <c r="AK58" s="40">
        <f>IF('Scoring Chart'!AK58="Yes", 10, IF('Scoring Chart'!AK58="Partial", 5, 0))</f>
        <v>5</v>
      </c>
      <c r="AL58" s="40">
        <f>IF('Scoring Chart'!AL58="Yes", 10, IF('Scoring Chart'!AL58="Partial", 5, 0))</f>
        <v>5</v>
      </c>
      <c r="AM58" s="40">
        <f>IF('Scoring Chart'!AM58="Yes", 10, IF('Scoring Chart'!AM58="Partial", 5, 0))</f>
        <v>5</v>
      </c>
      <c r="AN58" s="40">
        <f>IF('Scoring Chart'!AN58="Yes", 10, IF('Scoring Chart'!AN58="Partial", 5, 0))</f>
        <v>0</v>
      </c>
      <c r="AO58" s="40">
        <f>IF('Scoring Chart'!AO58="Yes", 10, IF('Scoring Chart'!AO58="Partial", 5, 0))</f>
        <v>5</v>
      </c>
      <c r="AP58" s="40">
        <f>IF('Scoring Chart'!AP58="Yes", 10, IF('Scoring Chart'!AP58="Partial", 5, 0))</f>
        <v>10</v>
      </c>
      <c r="AQ58" s="40">
        <f>IF('Scoring Chart'!AQ58="Yes", 10, IF('Scoring Chart'!AQ58="Partial", 5, 0))</f>
        <v>10</v>
      </c>
      <c r="AR58" s="40">
        <f>IF('Scoring Chart'!AR58="Yes", 10, IF('Scoring Chart'!AR58="Partial", 5, 0))</f>
        <v>10</v>
      </c>
      <c r="AS58" s="40">
        <f>IF('Scoring Chart'!AS58="Yes", 10, IF('Scoring Chart'!AS58="Partial", 5, 0))</f>
        <v>10</v>
      </c>
      <c r="AT58" s="40">
        <f>IF('Scoring Chart'!AT58="Yes", 10, IF('Scoring Chart'!AT58="Partial", 5, 0))</f>
        <v>10</v>
      </c>
      <c r="AU58" s="40">
        <f>IF('Scoring Chart'!AU58="Yes", 10, IF('Scoring Chart'!AU58="Partial", 5, 0))</f>
        <v>10</v>
      </c>
      <c r="AV58" s="40">
        <f>IF('Scoring Chart'!AV58="Yes", 10, IF('Scoring Chart'!AV58="Partial", 5, 0))</f>
        <v>10</v>
      </c>
      <c r="AW58" s="40">
        <f>IF('Scoring Chart'!AW58="Yes", 10, IF('Scoring Chart'!AW58="Partial", 5, 0))</f>
        <v>10</v>
      </c>
      <c r="AX58" s="40">
        <f>IF('Scoring Chart'!AX58="Yes", 10, IF('Scoring Chart'!AX58="Partial", 5, 0))</f>
        <v>10</v>
      </c>
      <c r="AY58" s="40">
        <f>IF('Scoring Chart'!AY58="Yes", 10, IF('Scoring Chart'!AY58="Partial", 5, 0))</f>
        <v>10</v>
      </c>
      <c r="AZ58" s="40">
        <f>IF('Scoring Chart'!AZ58="Yes", 10, IF('Scoring Chart'!AZ58="Partial", 5, 0))</f>
        <v>0</v>
      </c>
      <c r="BA58" s="40">
        <f>IF('Scoring Chart'!BA58="Yes", 10, IF('Scoring Chart'!BA58="Partial", 5, 0))</f>
        <v>10</v>
      </c>
      <c r="BB58" s="40">
        <f>IF('Scoring Chart'!BB58="Yes", 10, IF('Scoring Chart'!BB58="Partial", 5, 0))</f>
        <v>10</v>
      </c>
      <c r="BC58" s="40">
        <f>IF('Scoring Chart'!BC58="Yes", 10, IF('Scoring Chart'!BC58="Partial", 5, 0))</f>
        <v>10</v>
      </c>
      <c r="BD58" s="52">
        <f>IF('Scoring Chart'!BD58="Yes", 10, IF('Scoring Chart'!BD58="Partial", 5, 0))</f>
        <v>5</v>
      </c>
    </row>
    <row r="59" spans="1:56" s="10" customFormat="1" ht="20.100000000000001" customHeight="1" x14ac:dyDescent="0.25">
      <c r="A59" s="162"/>
      <c r="B59" s="152" t="s">
        <v>99</v>
      </c>
      <c r="C59" s="153"/>
      <c r="D59" s="45">
        <v>2</v>
      </c>
      <c r="E59" s="46">
        <f t="shared" ref="E59:E60" si="23">D59*(10/14)</f>
        <v>1.4285714285714286</v>
      </c>
      <c r="F59" s="41">
        <f>IF('Scoring Chart'!F59="Yes", 2, IF('Scoring Chart'!F59="Partial", 1, 0))</f>
        <v>0</v>
      </c>
      <c r="G59" s="41">
        <f>IF('Scoring Chart'!G59="Yes", 2, IF('Scoring Chart'!G59="Partial", 1, 0))</f>
        <v>0</v>
      </c>
      <c r="H59" s="41">
        <f>IF('Scoring Chart'!H59="Yes", 2, IF('Scoring Chart'!H59="Partial", 1, 0))</f>
        <v>0</v>
      </c>
      <c r="I59" s="41">
        <f>IF('Scoring Chart'!I59="Yes", 2, IF('Scoring Chart'!I59="Partial", 1, 0))</f>
        <v>0</v>
      </c>
      <c r="J59" s="41">
        <f>IF('Scoring Chart'!J59="Yes", 2, IF('Scoring Chart'!J59="Partial", 1, 0))</f>
        <v>0</v>
      </c>
      <c r="K59" s="41">
        <f>IF('Scoring Chart'!K59="Yes", 2, IF('Scoring Chart'!K59="Partial", 1, 0))</f>
        <v>0</v>
      </c>
      <c r="L59" s="41">
        <f>IF('Scoring Chart'!L59="Yes", 2, IF('Scoring Chart'!L59="Partial", 1, 0))</f>
        <v>0</v>
      </c>
      <c r="M59" s="41">
        <f>IF('Scoring Chart'!M59="Yes", 2, IF('Scoring Chart'!M59="Partial", 1, 0))</f>
        <v>1</v>
      </c>
      <c r="N59" s="41">
        <f>IF('Scoring Chart'!N59="Yes", 2, IF('Scoring Chart'!N59="Partial", 1, 0))</f>
        <v>1</v>
      </c>
      <c r="O59" s="41">
        <f>IF('Scoring Chart'!O59="Yes", 2, IF('Scoring Chart'!O59="Partial", 1, 0))</f>
        <v>0</v>
      </c>
      <c r="P59" s="41">
        <f>IF('Scoring Chart'!P59="Yes", 2, IF('Scoring Chart'!P59="Partial", 1, 0))</f>
        <v>0</v>
      </c>
      <c r="Q59" s="41">
        <f>IF('Scoring Chart'!Q59="Yes", 2, IF('Scoring Chart'!Q59="Partial", 1, 0))</f>
        <v>0</v>
      </c>
      <c r="R59" s="41">
        <f>IF('Scoring Chart'!R59="Yes", 2, IF('Scoring Chart'!R59="Partial", 1, 0))</f>
        <v>0</v>
      </c>
      <c r="S59" s="41">
        <f>IF('Scoring Chart'!S59="Yes", 2, IF('Scoring Chart'!S59="Partial", 1, 0))</f>
        <v>0</v>
      </c>
      <c r="T59" s="41">
        <f>IF('Scoring Chart'!T59="Yes", 2, IF('Scoring Chart'!T59="Partial", 1, 0))</f>
        <v>0</v>
      </c>
      <c r="U59" s="41">
        <f>IF('Scoring Chart'!U59="Yes", 2, IF('Scoring Chart'!U59="Partial", 1, 0))</f>
        <v>0</v>
      </c>
      <c r="V59" s="41">
        <f>IF('Scoring Chart'!V59="Yes", 2, IF('Scoring Chart'!V59="Partial", 1, 0))</f>
        <v>0</v>
      </c>
      <c r="W59" s="41">
        <f>IF('Scoring Chart'!W59="Yes", 2, IF('Scoring Chart'!W59="Partial", 1, 0))</f>
        <v>0</v>
      </c>
      <c r="X59" s="41">
        <f>IF('Scoring Chart'!X59="Yes", 2, IF('Scoring Chart'!X59="Partial", 1, 0))</f>
        <v>0</v>
      </c>
      <c r="Y59" s="41">
        <f>IF('Scoring Chart'!Y59="Yes", 2, IF('Scoring Chart'!Y59="Partial", 1, 0))</f>
        <v>0</v>
      </c>
      <c r="Z59" s="41">
        <f>IF('Scoring Chart'!Z59="Yes", 2, IF('Scoring Chart'!Z59="Partial", 1, 0))</f>
        <v>0</v>
      </c>
      <c r="AA59" s="41">
        <f>IF('Scoring Chart'!AA59="Yes", 2, IF('Scoring Chart'!AA59="Partial", 1, 0))</f>
        <v>0</v>
      </c>
      <c r="AB59" s="41">
        <f>IF('Scoring Chart'!AB59="Yes", 2, IF('Scoring Chart'!AB59="Partial", 1, 0))</f>
        <v>0</v>
      </c>
      <c r="AC59" s="41">
        <f>IF('Scoring Chart'!AC59="Yes", 2, IF('Scoring Chart'!AC59="Partial", 1, 0))</f>
        <v>0</v>
      </c>
      <c r="AD59" s="41">
        <f>IF('Scoring Chart'!AD59="Yes", 2, IF('Scoring Chart'!AD59="Partial", 1, 0))</f>
        <v>0</v>
      </c>
      <c r="AE59" s="41">
        <f>IF('Scoring Chart'!AE59="Yes", 2, IF('Scoring Chart'!AE59="Partial", 1, 0))</f>
        <v>0</v>
      </c>
      <c r="AF59" s="41">
        <f>IF('Scoring Chart'!AF59="Yes", 2, IF('Scoring Chart'!AF59="Partial", 1, 0))</f>
        <v>0</v>
      </c>
      <c r="AG59" s="41">
        <f>IF('Scoring Chart'!AG59="Yes", 2, IF('Scoring Chart'!AG59="Partial", 1, 0))</f>
        <v>0</v>
      </c>
      <c r="AH59" s="41">
        <f>IF('Scoring Chart'!AH59="Yes", 2, IF('Scoring Chart'!AH59="Partial", 1, 0))</f>
        <v>0</v>
      </c>
      <c r="AI59" s="41">
        <f>IF('Scoring Chart'!AI59="Yes", 2, IF('Scoring Chart'!AI59="Partial", 1, 0))</f>
        <v>0</v>
      </c>
      <c r="AJ59" s="41">
        <f>IF('Scoring Chart'!AJ59="Yes", 2, IF('Scoring Chart'!AJ59="Partial", 1, 0))</f>
        <v>0</v>
      </c>
      <c r="AK59" s="41">
        <f>IF('Scoring Chart'!AK59="Yes", 2, IF('Scoring Chart'!AK59="Partial", 1, 0))</f>
        <v>0</v>
      </c>
      <c r="AL59" s="41">
        <f>IF('Scoring Chart'!AL59="Yes", 2, IF('Scoring Chart'!AL59="Partial", 1, 0))</f>
        <v>0</v>
      </c>
      <c r="AM59" s="41">
        <f>IF('Scoring Chart'!AM59="Yes", 2, IF('Scoring Chart'!AM59="Partial", 1, 0))</f>
        <v>0</v>
      </c>
      <c r="AN59" s="41">
        <f>IF('Scoring Chart'!AN59="Yes", 2, IF('Scoring Chart'!AN59="Partial", 1, 0))</f>
        <v>0</v>
      </c>
      <c r="AO59" s="41">
        <f>IF('Scoring Chart'!AO59="Yes", 2, IF('Scoring Chart'!AO59="Partial", 1, 0))</f>
        <v>1</v>
      </c>
      <c r="AP59" s="41">
        <f>IF('Scoring Chart'!AP59="Yes", 2, IF('Scoring Chart'!AP59="Partial", 1, 0))</f>
        <v>0</v>
      </c>
      <c r="AQ59" s="41">
        <f>IF('Scoring Chart'!AQ59="Yes", 2, IF('Scoring Chart'!AQ59="Partial", 1, 0))</f>
        <v>0</v>
      </c>
      <c r="AR59" s="41">
        <f>IF('Scoring Chart'!AR59="Yes", 2, IF('Scoring Chart'!AR59="Partial", 1, 0))</f>
        <v>0</v>
      </c>
      <c r="AS59" s="41">
        <f>IF('Scoring Chart'!AS59="Yes", 2, IF('Scoring Chart'!AS59="Partial", 1, 0))</f>
        <v>0</v>
      </c>
      <c r="AT59" s="41">
        <f>IF('Scoring Chart'!AT59="Yes", 2, IF('Scoring Chart'!AT59="Partial", 1, 0))</f>
        <v>0</v>
      </c>
      <c r="AU59" s="41">
        <f>IF('Scoring Chart'!AU59="Yes", 2, IF('Scoring Chart'!AU59="Partial", 1, 0))</f>
        <v>0</v>
      </c>
      <c r="AV59" s="41">
        <f>IF('Scoring Chart'!AV59="Yes", 2, IF('Scoring Chart'!AV59="Partial", 1, 0))</f>
        <v>0</v>
      </c>
      <c r="AW59" s="41">
        <f>IF('Scoring Chart'!AW59="Yes", 2, IF('Scoring Chart'!AW59="Partial", 1, 0))</f>
        <v>0</v>
      </c>
      <c r="AX59" s="41">
        <f>IF('Scoring Chart'!AX59="Yes", 2, IF('Scoring Chart'!AX59="Partial", 1, 0))</f>
        <v>0</v>
      </c>
      <c r="AY59" s="41">
        <f>IF('Scoring Chart'!AY59="Yes", 2, IF('Scoring Chart'!AY59="Partial", 1, 0))</f>
        <v>0</v>
      </c>
      <c r="AZ59" s="41">
        <f>IF('Scoring Chart'!AZ59="Yes", 2, IF('Scoring Chart'!AZ59="Partial", 1, 0))</f>
        <v>0</v>
      </c>
      <c r="BA59" s="41">
        <f>IF('Scoring Chart'!BA59="Yes", 2, IF('Scoring Chart'!BA59="Partial", 1, 0))</f>
        <v>0</v>
      </c>
      <c r="BB59" s="41">
        <f>IF('Scoring Chart'!BB59="Yes", 2, IF('Scoring Chart'!BB59="Partial", 1, 0))</f>
        <v>0</v>
      </c>
      <c r="BC59" s="41">
        <f>IF('Scoring Chart'!BC59="Yes", 2, IF('Scoring Chart'!BC59="Partial", 1, 0))</f>
        <v>0</v>
      </c>
      <c r="BD59" s="53">
        <f>IF('Scoring Chart'!BD59="Yes", 2, IF('Scoring Chart'!BD59="Partial", 1, 0))</f>
        <v>0</v>
      </c>
    </row>
    <row r="60" spans="1:56" s="10" customFormat="1" ht="20.100000000000001" customHeight="1" x14ac:dyDescent="0.25">
      <c r="A60" s="162"/>
      <c r="B60" s="152" t="s">
        <v>98</v>
      </c>
      <c r="C60" s="153"/>
      <c r="D60" s="45">
        <v>2</v>
      </c>
      <c r="E60" s="46">
        <f t="shared" si="23"/>
        <v>1.4285714285714286</v>
      </c>
      <c r="F60" s="41">
        <f>IF('Scoring Chart'!F60="Yes", 2, IF('Scoring Chart'!F60="Partial", 1, 0))</f>
        <v>0</v>
      </c>
      <c r="G60" s="41">
        <f>IF('Scoring Chart'!G60="Yes", 2, IF('Scoring Chart'!G60="Partial", 1, 0))</f>
        <v>2</v>
      </c>
      <c r="H60" s="41">
        <f>IF('Scoring Chart'!H60="Yes", 2, IF('Scoring Chart'!H60="Partial", 1, 0))</f>
        <v>0</v>
      </c>
      <c r="I60" s="41">
        <f>IF('Scoring Chart'!I60="Yes", 2, IF('Scoring Chart'!I60="Partial", 1, 0))</f>
        <v>0</v>
      </c>
      <c r="J60" s="41">
        <f>IF('Scoring Chart'!J60="Yes", 2, IF('Scoring Chart'!J60="Partial", 1, 0))</f>
        <v>2</v>
      </c>
      <c r="K60" s="41">
        <f>IF('Scoring Chart'!K60="Yes", 2, IF('Scoring Chart'!K60="Partial", 1, 0))</f>
        <v>0</v>
      </c>
      <c r="L60" s="41">
        <f>IF('Scoring Chart'!L60="Yes", 2, IF('Scoring Chart'!L60="Partial", 1, 0))</f>
        <v>1</v>
      </c>
      <c r="M60" s="41">
        <f>IF('Scoring Chart'!M60="Yes", 2, IF('Scoring Chart'!M60="Partial", 1, 0))</f>
        <v>0</v>
      </c>
      <c r="N60" s="41">
        <f>IF('Scoring Chart'!N60="Yes", 2, IF('Scoring Chart'!N60="Partial", 1, 0))</f>
        <v>0</v>
      </c>
      <c r="O60" s="41">
        <f>IF('Scoring Chart'!O60="Yes", 2, IF('Scoring Chart'!O60="Partial", 1, 0))</f>
        <v>0</v>
      </c>
      <c r="P60" s="41">
        <f>IF('Scoring Chart'!P60="Yes", 2, IF('Scoring Chart'!P60="Partial", 1, 0))</f>
        <v>0</v>
      </c>
      <c r="Q60" s="41">
        <f>IF('Scoring Chart'!Q60="Yes", 2, IF('Scoring Chart'!Q60="Partial", 1, 0))</f>
        <v>0</v>
      </c>
      <c r="R60" s="41">
        <f>IF('Scoring Chart'!R60="Yes", 2, IF('Scoring Chart'!R60="Partial", 1, 0))</f>
        <v>0</v>
      </c>
      <c r="S60" s="41">
        <f>IF('Scoring Chart'!S60="Yes", 2, IF('Scoring Chart'!S60="Partial", 1, 0))</f>
        <v>0</v>
      </c>
      <c r="T60" s="41">
        <f>IF('Scoring Chart'!T60="Yes", 2, IF('Scoring Chart'!T60="Partial", 1, 0))</f>
        <v>0</v>
      </c>
      <c r="U60" s="41">
        <f>IF('Scoring Chart'!U60="Yes", 2, IF('Scoring Chart'!U60="Partial", 1, 0))</f>
        <v>0</v>
      </c>
      <c r="V60" s="41">
        <f>IF('Scoring Chart'!V60="Yes", 2, IF('Scoring Chart'!V60="Partial", 1, 0))</f>
        <v>0</v>
      </c>
      <c r="W60" s="41">
        <f>IF('Scoring Chart'!W60="Yes", 2, IF('Scoring Chart'!W60="Partial", 1, 0))</f>
        <v>0</v>
      </c>
      <c r="X60" s="41">
        <f>IF('Scoring Chart'!X60="Yes", 2, IF('Scoring Chart'!X60="Partial", 1, 0))</f>
        <v>0</v>
      </c>
      <c r="Y60" s="41">
        <f>IF('Scoring Chart'!Y60="Yes", 2, IF('Scoring Chart'!Y60="Partial", 1, 0))</f>
        <v>0</v>
      </c>
      <c r="Z60" s="41">
        <f>IF('Scoring Chart'!Z60="Yes", 2, IF('Scoring Chart'!Z60="Partial", 1, 0))</f>
        <v>1</v>
      </c>
      <c r="AA60" s="41">
        <f>IF('Scoring Chart'!AA60="Yes", 2, IF('Scoring Chart'!AA60="Partial", 1, 0))</f>
        <v>0</v>
      </c>
      <c r="AB60" s="41">
        <f>IF('Scoring Chart'!AB60="Yes", 2, IF('Scoring Chart'!AB60="Partial", 1, 0))</f>
        <v>0</v>
      </c>
      <c r="AC60" s="41">
        <f>IF('Scoring Chart'!AC60="Yes", 2, IF('Scoring Chart'!AC60="Partial", 1, 0))</f>
        <v>1</v>
      </c>
      <c r="AD60" s="41">
        <f>IF('Scoring Chart'!AD60="Yes", 2, IF('Scoring Chart'!AD60="Partial", 1, 0))</f>
        <v>0</v>
      </c>
      <c r="AE60" s="41">
        <f>IF('Scoring Chart'!AE60="Yes", 2, IF('Scoring Chart'!AE60="Partial", 1, 0))</f>
        <v>0</v>
      </c>
      <c r="AF60" s="41">
        <f>IF('Scoring Chart'!AF60="Yes", 2, IF('Scoring Chart'!AF60="Partial", 1, 0))</f>
        <v>0</v>
      </c>
      <c r="AG60" s="41">
        <f>IF('Scoring Chart'!AG60="Yes", 2, IF('Scoring Chart'!AG60="Partial", 1, 0))</f>
        <v>0</v>
      </c>
      <c r="AH60" s="41">
        <f>IF('Scoring Chart'!AH60="Yes", 2, IF('Scoring Chart'!AH60="Partial", 1, 0))</f>
        <v>0</v>
      </c>
      <c r="AI60" s="41">
        <f>IF('Scoring Chart'!AI60="Yes", 2, IF('Scoring Chart'!AI60="Partial", 1, 0))</f>
        <v>0</v>
      </c>
      <c r="AJ60" s="41">
        <f>IF('Scoring Chart'!AJ60="Yes", 2, IF('Scoring Chart'!AJ60="Partial", 1, 0))</f>
        <v>0</v>
      </c>
      <c r="AK60" s="41">
        <f>IF('Scoring Chart'!AK60="Yes", 2, IF('Scoring Chart'!AK60="Partial", 1, 0))</f>
        <v>0</v>
      </c>
      <c r="AL60" s="41">
        <f>IF('Scoring Chart'!AL60="Yes", 2, IF('Scoring Chart'!AL60="Partial", 1, 0))</f>
        <v>0</v>
      </c>
      <c r="AM60" s="41">
        <f>IF('Scoring Chart'!AM60="Yes", 2, IF('Scoring Chart'!AM60="Partial", 1, 0))</f>
        <v>0</v>
      </c>
      <c r="AN60" s="41">
        <f>IF('Scoring Chart'!AN60="Yes", 2, IF('Scoring Chart'!AN60="Partial", 1, 0))</f>
        <v>0</v>
      </c>
      <c r="AO60" s="41">
        <f>IF('Scoring Chart'!AO60="Yes", 2, IF('Scoring Chart'!AO60="Partial", 1, 0))</f>
        <v>0</v>
      </c>
      <c r="AP60" s="41">
        <f>IF('Scoring Chart'!AP60="Yes", 2, IF('Scoring Chart'!AP60="Partial", 1, 0))</f>
        <v>0</v>
      </c>
      <c r="AQ60" s="41">
        <f>IF('Scoring Chart'!AQ60="Yes", 2, IF('Scoring Chart'!AQ60="Partial", 1, 0))</f>
        <v>0</v>
      </c>
      <c r="AR60" s="41">
        <f>IF('Scoring Chart'!AR60="Yes", 2, IF('Scoring Chart'!AR60="Partial", 1, 0))</f>
        <v>0</v>
      </c>
      <c r="AS60" s="41">
        <f>IF('Scoring Chart'!AS60="Yes", 2, IF('Scoring Chart'!AS60="Partial", 1, 0))</f>
        <v>0</v>
      </c>
      <c r="AT60" s="41">
        <f>IF('Scoring Chart'!AT60="Yes", 2, IF('Scoring Chart'!AT60="Partial", 1, 0))</f>
        <v>0</v>
      </c>
      <c r="AU60" s="41">
        <f>IF('Scoring Chart'!AU60="Yes", 2, IF('Scoring Chart'!AU60="Partial", 1, 0))</f>
        <v>0</v>
      </c>
      <c r="AV60" s="41">
        <f>IF('Scoring Chart'!AV60="Yes", 2, IF('Scoring Chart'!AV60="Partial", 1, 0))</f>
        <v>0</v>
      </c>
      <c r="AW60" s="41">
        <f>IF('Scoring Chart'!AW60="Yes", 2, IF('Scoring Chart'!AW60="Partial", 1, 0))</f>
        <v>0</v>
      </c>
      <c r="AX60" s="41">
        <f>IF('Scoring Chart'!AX60="Yes", 2, IF('Scoring Chart'!AX60="Partial", 1, 0))</f>
        <v>0</v>
      </c>
      <c r="AY60" s="41">
        <f>IF('Scoring Chart'!AY60="Yes", 2, IF('Scoring Chart'!AY60="Partial", 1, 0))</f>
        <v>0</v>
      </c>
      <c r="AZ60" s="41">
        <f>IF('Scoring Chart'!AZ60="Yes", 2, IF('Scoring Chart'!AZ60="Partial", 1, 0))</f>
        <v>0</v>
      </c>
      <c r="BA60" s="41">
        <f>IF('Scoring Chart'!BA60="Yes", 2, IF('Scoring Chart'!BA60="Partial", 1, 0))</f>
        <v>0</v>
      </c>
      <c r="BB60" s="41">
        <f>IF('Scoring Chart'!BB60="Yes", 2, IF('Scoring Chart'!BB60="Partial", 1, 0))</f>
        <v>0</v>
      </c>
      <c r="BC60" s="41">
        <f>IF('Scoring Chart'!BC60="Yes", 2, IF('Scoring Chart'!BC60="Partial", 1, 0))</f>
        <v>0</v>
      </c>
      <c r="BD60" s="53">
        <f>IF('Scoring Chart'!BD60="Yes", 2, IF('Scoring Chart'!BD60="Partial", 1, 0))</f>
        <v>0</v>
      </c>
    </row>
    <row r="61" spans="1:56" s="10" customFormat="1" ht="20.100000000000001" customHeight="1" x14ac:dyDescent="0.25">
      <c r="A61" s="162"/>
      <c r="B61" s="152" t="s">
        <v>82</v>
      </c>
      <c r="C61" s="153"/>
      <c r="D61" s="45">
        <v>14</v>
      </c>
      <c r="E61" s="58" t="s">
        <v>90</v>
      </c>
      <c r="F61" s="41">
        <f>SUM(F58:F60)</f>
        <v>10</v>
      </c>
      <c r="G61" s="41">
        <f t="shared" ref="G61:BD61" si="24">SUM(G58:G60)</f>
        <v>12</v>
      </c>
      <c r="H61" s="41">
        <f t="shared" si="24"/>
        <v>10</v>
      </c>
      <c r="I61" s="41">
        <f t="shared" si="24"/>
        <v>10</v>
      </c>
      <c r="J61" s="41">
        <f t="shared" si="24"/>
        <v>12</v>
      </c>
      <c r="K61" s="41">
        <f t="shared" si="24"/>
        <v>5</v>
      </c>
      <c r="L61" s="41">
        <f t="shared" si="24"/>
        <v>11</v>
      </c>
      <c r="M61" s="41">
        <f t="shared" si="24"/>
        <v>11</v>
      </c>
      <c r="N61" s="41">
        <f t="shared" si="24"/>
        <v>11</v>
      </c>
      <c r="O61" s="41">
        <f t="shared" si="24"/>
        <v>5</v>
      </c>
      <c r="P61" s="41">
        <f t="shared" si="24"/>
        <v>10</v>
      </c>
      <c r="Q61" s="41">
        <f t="shared" si="24"/>
        <v>10</v>
      </c>
      <c r="R61" s="41">
        <f t="shared" si="24"/>
        <v>10</v>
      </c>
      <c r="S61" s="41">
        <f t="shared" si="24"/>
        <v>10</v>
      </c>
      <c r="T61" s="41">
        <f t="shared" si="24"/>
        <v>10</v>
      </c>
      <c r="U61" s="41">
        <f t="shared" si="24"/>
        <v>5</v>
      </c>
      <c r="V61" s="41">
        <f t="shared" si="24"/>
        <v>10</v>
      </c>
      <c r="W61" s="41">
        <f t="shared" si="24"/>
        <v>10</v>
      </c>
      <c r="X61" s="41">
        <f t="shared" si="24"/>
        <v>5</v>
      </c>
      <c r="Y61" s="41">
        <f t="shared" si="24"/>
        <v>10</v>
      </c>
      <c r="Z61" s="41">
        <f t="shared" si="24"/>
        <v>6</v>
      </c>
      <c r="AA61" s="41">
        <f t="shared" si="24"/>
        <v>10</v>
      </c>
      <c r="AB61" s="41">
        <f t="shared" si="24"/>
        <v>10</v>
      </c>
      <c r="AC61" s="41">
        <f t="shared" si="24"/>
        <v>11</v>
      </c>
      <c r="AD61" s="41">
        <f t="shared" si="24"/>
        <v>10</v>
      </c>
      <c r="AE61" s="41">
        <f t="shared" si="24"/>
        <v>10</v>
      </c>
      <c r="AF61" s="41">
        <f t="shared" si="24"/>
        <v>10</v>
      </c>
      <c r="AG61" s="41">
        <f t="shared" si="24"/>
        <v>10</v>
      </c>
      <c r="AH61" s="41">
        <f t="shared" si="24"/>
        <v>5</v>
      </c>
      <c r="AI61" s="41">
        <f t="shared" si="24"/>
        <v>5</v>
      </c>
      <c r="AJ61" s="41">
        <f t="shared" si="24"/>
        <v>5</v>
      </c>
      <c r="AK61" s="41">
        <f t="shared" si="24"/>
        <v>5</v>
      </c>
      <c r="AL61" s="41">
        <f t="shared" si="24"/>
        <v>5</v>
      </c>
      <c r="AM61" s="41">
        <f t="shared" si="24"/>
        <v>5</v>
      </c>
      <c r="AN61" s="41">
        <f t="shared" si="24"/>
        <v>0</v>
      </c>
      <c r="AO61" s="41">
        <f t="shared" si="24"/>
        <v>6</v>
      </c>
      <c r="AP61" s="41">
        <f t="shared" si="24"/>
        <v>10</v>
      </c>
      <c r="AQ61" s="41">
        <f t="shared" si="24"/>
        <v>10</v>
      </c>
      <c r="AR61" s="41">
        <f t="shared" si="24"/>
        <v>10</v>
      </c>
      <c r="AS61" s="41">
        <f t="shared" si="24"/>
        <v>10</v>
      </c>
      <c r="AT61" s="41">
        <f t="shared" si="24"/>
        <v>10</v>
      </c>
      <c r="AU61" s="41">
        <f t="shared" si="24"/>
        <v>10</v>
      </c>
      <c r="AV61" s="41">
        <f t="shared" si="24"/>
        <v>10</v>
      </c>
      <c r="AW61" s="41">
        <f t="shared" si="24"/>
        <v>10</v>
      </c>
      <c r="AX61" s="41">
        <f t="shared" si="24"/>
        <v>10</v>
      </c>
      <c r="AY61" s="41">
        <f t="shared" si="24"/>
        <v>10</v>
      </c>
      <c r="AZ61" s="41">
        <f t="shared" si="24"/>
        <v>0</v>
      </c>
      <c r="BA61" s="41">
        <f t="shared" si="24"/>
        <v>10</v>
      </c>
      <c r="BB61" s="41">
        <f t="shared" si="24"/>
        <v>10</v>
      </c>
      <c r="BC61" s="41">
        <f t="shared" si="24"/>
        <v>10</v>
      </c>
      <c r="BD61" s="53">
        <f t="shared" si="24"/>
        <v>5</v>
      </c>
    </row>
    <row r="62" spans="1:56" s="10" customFormat="1" ht="20.100000000000001" customHeight="1" thickBot="1" x14ac:dyDescent="0.3">
      <c r="A62" s="163"/>
      <c r="B62" s="159" t="s">
        <v>83</v>
      </c>
      <c r="C62" s="160"/>
      <c r="D62" s="60" t="s">
        <v>90</v>
      </c>
      <c r="E62" s="47">
        <v>10</v>
      </c>
      <c r="F62" s="42">
        <f>F61*(10/14)</f>
        <v>7.1428571428571432</v>
      </c>
      <c r="G62" s="42">
        <f t="shared" ref="G62:BD62" si="25">G61*(10/14)</f>
        <v>8.5714285714285712</v>
      </c>
      <c r="H62" s="42">
        <f t="shared" si="25"/>
        <v>7.1428571428571432</v>
      </c>
      <c r="I62" s="42">
        <f t="shared" si="25"/>
        <v>7.1428571428571432</v>
      </c>
      <c r="J62" s="42">
        <f t="shared" si="25"/>
        <v>8.5714285714285712</v>
      </c>
      <c r="K62" s="42">
        <f t="shared" si="25"/>
        <v>3.5714285714285716</v>
      </c>
      <c r="L62" s="42">
        <f t="shared" si="25"/>
        <v>7.8571428571428577</v>
      </c>
      <c r="M62" s="42">
        <f t="shared" si="25"/>
        <v>7.8571428571428577</v>
      </c>
      <c r="N62" s="42">
        <f t="shared" si="25"/>
        <v>7.8571428571428577</v>
      </c>
      <c r="O62" s="42">
        <f t="shared" si="25"/>
        <v>3.5714285714285716</v>
      </c>
      <c r="P62" s="42">
        <f t="shared" si="25"/>
        <v>7.1428571428571432</v>
      </c>
      <c r="Q62" s="42">
        <f t="shared" si="25"/>
        <v>7.1428571428571432</v>
      </c>
      <c r="R62" s="42">
        <f t="shared" si="25"/>
        <v>7.1428571428571432</v>
      </c>
      <c r="S62" s="42">
        <f t="shared" si="25"/>
        <v>7.1428571428571432</v>
      </c>
      <c r="T62" s="42">
        <f t="shared" si="25"/>
        <v>7.1428571428571432</v>
      </c>
      <c r="U62" s="42">
        <f t="shared" si="25"/>
        <v>3.5714285714285716</v>
      </c>
      <c r="V62" s="42">
        <f t="shared" si="25"/>
        <v>7.1428571428571432</v>
      </c>
      <c r="W62" s="42">
        <f t="shared" si="25"/>
        <v>7.1428571428571432</v>
      </c>
      <c r="X62" s="42">
        <f t="shared" si="25"/>
        <v>3.5714285714285716</v>
      </c>
      <c r="Y62" s="42">
        <f t="shared" si="25"/>
        <v>7.1428571428571432</v>
      </c>
      <c r="Z62" s="42">
        <f t="shared" si="25"/>
        <v>4.2857142857142856</v>
      </c>
      <c r="AA62" s="42">
        <f t="shared" si="25"/>
        <v>7.1428571428571432</v>
      </c>
      <c r="AB62" s="42">
        <f t="shared" si="25"/>
        <v>7.1428571428571432</v>
      </c>
      <c r="AC62" s="42">
        <f t="shared" si="25"/>
        <v>7.8571428571428577</v>
      </c>
      <c r="AD62" s="42">
        <f t="shared" si="25"/>
        <v>7.1428571428571432</v>
      </c>
      <c r="AE62" s="42">
        <f t="shared" si="25"/>
        <v>7.1428571428571432</v>
      </c>
      <c r="AF62" s="42">
        <f t="shared" si="25"/>
        <v>7.1428571428571432</v>
      </c>
      <c r="AG62" s="42">
        <f t="shared" si="25"/>
        <v>7.1428571428571432</v>
      </c>
      <c r="AH62" s="42">
        <f t="shared" si="25"/>
        <v>3.5714285714285716</v>
      </c>
      <c r="AI62" s="42">
        <f t="shared" si="25"/>
        <v>3.5714285714285716</v>
      </c>
      <c r="AJ62" s="42">
        <f t="shared" si="25"/>
        <v>3.5714285714285716</v>
      </c>
      <c r="AK62" s="42">
        <f t="shared" si="25"/>
        <v>3.5714285714285716</v>
      </c>
      <c r="AL62" s="42">
        <f t="shared" si="25"/>
        <v>3.5714285714285716</v>
      </c>
      <c r="AM62" s="42">
        <f t="shared" si="25"/>
        <v>3.5714285714285716</v>
      </c>
      <c r="AN62" s="42">
        <f t="shared" si="25"/>
        <v>0</v>
      </c>
      <c r="AO62" s="42">
        <f t="shared" si="25"/>
        <v>4.2857142857142856</v>
      </c>
      <c r="AP62" s="42">
        <f t="shared" si="25"/>
        <v>7.1428571428571432</v>
      </c>
      <c r="AQ62" s="42">
        <f t="shared" si="25"/>
        <v>7.1428571428571432</v>
      </c>
      <c r="AR62" s="42">
        <f t="shared" si="25"/>
        <v>7.1428571428571432</v>
      </c>
      <c r="AS62" s="42">
        <f t="shared" si="25"/>
        <v>7.1428571428571432</v>
      </c>
      <c r="AT62" s="42">
        <f t="shared" si="25"/>
        <v>7.1428571428571432</v>
      </c>
      <c r="AU62" s="42">
        <f t="shared" si="25"/>
        <v>7.1428571428571432</v>
      </c>
      <c r="AV62" s="42">
        <f t="shared" si="25"/>
        <v>7.1428571428571432</v>
      </c>
      <c r="AW62" s="42">
        <f t="shared" si="25"/>
        <v>7.1428571428571432</v>
      </c>
      <c r="AX62" s="42">
        <f t="shared" si="25"/>
        <v>7.1428571428571432</v>
      </c>
      <c r="AY62" s="42">
        <f t="shared" si="25"/>
        <v>7.1428571428571432</v>
      </c>
      <c r="AZ62" s="42">
        <f t="shared" si="25"/>
        <v>0</v>
      </c>
      <c r="BA62" s="42">
        <f t="shared" si="25"/>
        <v>7.1428571428571432</v>
      </c>
      <c r="BB62" s="42">
        <f t="shared" si="25"/>
        <v>7.1428571428571432</v>
      </c>
      <c r="BC62" s="42">
        <f t="shared" si="25"/>
        <v>7.1428571428571432</v>
      </c>
      <c r="BD62" s="54">
        <f t="shared" si="25"/>
        <v>3.5714285714285716</v>
      </c>
    </row>
    <row r="63" spans="1:56" s="10" customFormat="1" ht="30" customHeight="1" x14ac:dyDescent="0.25">
      <c r="A63" s="161">
        <v>8</v>
      </c>
      <c r="B63" s="107" t="s">
        <v>75</v>
      </c>
      <c r="C63" s="116"/>
      <c r="D63" s="48">
        <v>10</v>
      </c>
      <c r="E63" s="49">
        <v>10</v>
      </c>
      <c r="F63" s="50">
        <f>IF('Scoring Chart'!F63="Yes", 10, IF('Scoring Chart'!F63="Partial", 5, 0))</f>
        <v>0</v>
      </c>
      <c r="G63" s="50">
        <f>IF('Scoring Chart'!G63="Yes", 10, IF('Scoring Chart'!G63="Partial", 5, 0))</f>
        <v>5</v>
      </c>
      <c r="H63" s="50">
        <f>IF('Scoring Chart'!H63="Yes", 10, IF('Scoring Chart'!H63="Partial", 5, 0))</f>
        <v>0</v>
      </c>
      <c r="I63" s="50">
        <f>IF('Scoring Chart'!I63="Yes", 10, IF('Scoring Chart'!I63="Partial", 5, 0))</f>
        <v>0</v>
      </c>
      <c r="J63" s="50">
        <f>IF('Scoring Chart'!J63="Yes", 10, IF('Scoring Chart'!J63="Partial", 5, 0))</f>
        <v>5</v>
      </c>
      <c r="K63" s="50">
        <f>IF('Scoring Chart'!K63="Yes", 10, IF('Scoring Chart'!K63="Partial", 5, 0))</f>
        <v>5</v>
      </c>
      <c r="L63" s="50">
        <f>IF('Scoring Chart'!L63="Yes", 10, IF('Scoring Chart'!L63="Partial", 5, 0))</f>
        <v>0</v>
      </c>
      <c r="M63" s="50">
        <f>IF('Scoring Chart'!M63="Yes", 10, IF('Scoring Chart'!M63="Partial", 5, 0))</f>
        <v>0</v>
      </c>
      <c r="N63" s="50">
        <f>IF('Scoring Chart'!N63="Yes", 10, IF('Scoring Chart'!N63="Partial", 5, 0))</f>
        <v>0</v>
      </c>
      <c r="O63" s="50">
        <f>IF('Scoring Chart'!O63="Yes", 10, IF('Scoring Chart'!O63="Partial", 5, 0))</f>
        <v>5</v>
      </c>
      <c r="P63" s="50">
        <f>IF('Scoring Chart'!P63="Yes", 10, IF('Scoring Chart'!P63="Partial", 5, 0))</f>
        <v>0</v>
      </c>
      <c r="Q63" s="50">
        <f>IF('Scoring Chart'!Q63="Yes", 10, IF('Scoring Chart'!Q63="Partial", 5, 0))</f>
        <v>5</v>
      </c>
      <c r="R63" s="50">
        <f>IF('Scoring Chart'!R63="Yes", 10, IF('Scoring Chart'!R63="Partial", 5, 0))</f>
        <v>0</v>
      </c>
      <c r="S63" s="50">
        <f>IF('Scoring Chart'!S63="Yes", 10, IF('Scoring Chart'!S63="Partial", 5, 0))</f>
        <v>0</v>
      </c>
      <c r="T63" s="50">
        <f>IF('Scoring Chart'!T63="Yes", 10, IF('Scoring Chart'!T63="Partial", 5, 0))</f>
        <v>0</v>
      </c>
      <c r="U63" s="50">
        <f>IF('Scoring Chart'!U63="Yes", 10, IF('Scoring Chart'!U63="Partial", 5, 0))</f>
        <v>0</v>
      </c>
      <c r="V63" s="50">
        <f>IF('Scoring Chart'!V63="Yes", 10, IF('Scoring Chart'!V63="Partial", 5, 0))</f>
        <v>5</v>
      </c>
      <c r="W63" s="50">
        <f>IF('Scoring Chart'!W63="Yes", 10, IF('Scoring Chart'!W63="Partial", 5, 0))</f>
        <v>5</v>
      </c>
      <c r="X63" s="50">
        <f>IF('Scoring Chart'!X63="Yes", 10, IF('Scoring Chart'!X63="Partial", 5, 0))</f>
        <v>0</v>
      </c>
      <c r="Y63" s="50">
        <f>IF('Scoring Chart'!Y63="Yes", 10, IF('Scoring Chart'!Y63="Partial", 5, 0))</f>
        <v>5</v>
      </c>
      <c r="Z63" s="50">
        <f>IF('Scoring Chart'!Z63="Yes", 10, IF('Scoring Chart'!Z63="Partial", 5, 0))</f>
        <v>5</v>
      </c>
      <c r="AA63" s="50">
        <f>IF('Scoring Chart'!AA63="Yes", 10, IF('Scoring Chart'!AA63="Partial", 5, 0))</f>
        <v>0</v>
      </c>
      <c r="AB63" s="50">
        <f>IF('Scoring Chart'!AB63="Yes", 10, IF('Scoring Chart'!AB63="Partial", 5, 0))</f>
        <v>0</v>
      </c>
      <c r="AC63" s="50">
        <f>IF('Scoring Chart'!AC63="Yes", 10, IF('Scoring Chart'!AC63="Partial", 5, 0))</f>
        <v>0</v>
      </c>
      <c r="AD63" s="50">
        <f>IF('Scoring Chart'!AD63="Yes", 10, IF('Scoring Chart'!AD63="Partial", 5, 0))</f>
        <v>0</v>
      </c>
      <c r="AE63" s="50">
        <f>IF('Scoring Chart'!AE63="Yes", 10, IF('Scoring Chart'!AE63="Partial", 5, 0))</f>
        <v>0</v>
      </c>
      <c r="AF63" s="50">
        <f>IF('Scoring Chart'!AF63="Yes", 10, IF('Scoring Chart'!AF63="Partial", 5, 0))</f>
        <v>0</v>
      </c>
      <c r="AG63" s="50">
        <f>IF('Scoring Chart'!AG63="Yes", 10, IF('Scoring Chart'!AG63="Partial", 5, 0))</f>
        <v>0</v>
      </c>
      <c r="AH63" s="50">
        <f>IF('Scoring Chart'!AH63="Yes", 10, IF('Scoring Chart'!AH63="Partial", 5, 0))</f>
        <v>0</v>
      </c>
      <c r="AI63" s="50">
        <f>IF('Scoring Chart'!AI63="Yes", 10, IF('Scoring Chart'!AI63="Partial", 5, 0))</f>
        <v>0</v>
      </c>
      <c r="AJ63" s="50">
        <f>IF('Scoring Chart'!AJ63="Yes", 10, IF('Scoring Chart'!AJ63="Partial", 5, 0))</f>
        <v>0</v>
      </c>
      <c r="AK63" s="50">
        <f>IF('Scoring Chart'!AK63="Yes", 10, IF('Scoring Chart'!AK63="Partial", 5, 0))</f>
        <v>5</v>
      </c>
      <c r="AL63" s="50">
        <f>IF('Scoring Chart'!AL63="Yes", 10, IF('Scoring Chart'!AL63="Partial", 5, 0))</f>
        <v>5</v>
      </c>
      <c r="AM63" s="50">
        <f>IF('Scoring Chart'!AM63="Yes", 10, IF('Scoring Chart'!AM63="Partial", 5, 0))</f>
        <v>0</v>
      </c>
      <c r="AN63" s="50">
        <f>IF('Scoring Chart'!AN63="Yes", 10, IF('Scoring Chart'!AN63="Partial", 5, 0))</f>
        <v>0</v>
      </c>
      <c r="AO63" s="50">
        <f>IF('Scoring Chart'!AO63="Yes", 10, IF('Scoring Chart'!AO63="Partial", 5, 0))</f>
        <v>5</v>
      </c>
      <c r="AP63" s="50">
        <f>IF('Scoring Chart'!AP63="Yes", 10, IF('Scoring Chart'!AP63="Partial", 5, 0))</f>
        <v>0</v>
      </c>
      <c r="AQ63" s="50">
        <f>IF('Scoring Chart'!AQ63="Yes", 10, IF('Scoring Chart'!AQ63="Partial", 5, 0))</f>
        <v>10</v>
      </c>
      <c r="AR63" s="50">
        <f>IF('Scoring Chart'!AR63="Yes", 10, IF('Scoring Chart'!AR63="Partial", 5, 0))</f>
        <v>0</v>
      </c>
      <c r="AS63" s="50">
        <f>IF('Scoring Chart'!AS63="Yes", 10, IF('Scoring Chart'!AS63="Partial", 5, 0))</f>
        <v>5</v>
      </c>
      <c r="AT63" s="50">
        <f>IF('Scoring Chart'!AT63="Yes", 10, IF('Scoring Chart'!AT63="Partial", 5, 0))</f>
        <v>5</v>
      </c>
      <c r="AU63" s="50">
        <f>IF('Scoring Chart'!AU63="Yes", 10, IF('Scoring Chart'!AU63="Partial", 5, 0))</f>
        <v>0</v>
      </c>
      <c r="AV63" s="50">
        <f>IF('Scoring Chart'!AV63="Yes", 10, IF('Scoring Chart'!AV63="Partial", 5, 0))</f>
        <v>0</v>
      </c>
      <c r="AW63" s="50">
        <f>IF('Scoring Chart'!AW63="Yes", 10, IF('Scoring Chart'!AW63="Partial", 5, 0))</f>
        <v>5</v>
      </c>
      <c r="AX63" s="50">
        <f>IF('Scoring Chart'!AX63="Yes", 10, IF('Scoring Chart'!AX63="Partial", 5, 0))</f>
        <v>0</v>
      </c>
      <c r="AY63" s="50">
        <f>IF('Scoring Chart'!AY63="Yes", 10, IF('Scoring Chart'!AY63="Partial", 5, 0))</f>
        <v>0</v>
      </c>
      <c r="AZ63" s="50">
        <f>IF('Scoring Chart'!AZ63="Yes", 10, IF('Scoring Chart'!AZ63="Partial", 5, 0))</f>
        <v>0</v>
      </c>
      <c r="BA63" s="50">
        <f>IF('Scoring Chart'!BA63="Yes", 10, IF('Scoring Chart'!BA63="Partial", 5, 0))</f>
        <v>5</v>
      </c>
      <c r="BB63" s="50">
        <f>IF('Scoring Chart'!BB63="Yes", 10, IF('Scoring Chart'!BB63="Partial", 5, 0))</f>
        <v>0</v>
      </c>
      <c r="BC63" s="50">
        <f>IF('Scoring Chart'!BC63="Yes", 10, IF('Scoring Chart'!BC63="Partial", 5, 0))</f>
        <v>5</v>
      </c>
      <c r="BD63" s="55">
        <f>IF('Scoring Chart'!BD63="Yes", 10, IF('Scoring Chart'!BD63="Partial", 5, 0))</f>
        <v>0</v>
      </c>
    </row>
    <row r="64" spans="1:56" s="10" customFormat="1" ht="20.100000000000001" customHeight="1" x14ac:dyDescent="0.25">
      <c r="A64" s="162"/>
      <c r="B64" s="152" t="s">
        <v>82</v>
      </c>
      <c r="C64" s="153"/>
      <c r="D64" s="45">
        <v>10</v>
      </c>
      <c r="E64" s="58" t="s">
        <v>90</v>
      </c>
      <c r="F64" s="41">
        <f>SUM(F63)</f>
        <v>0</v>
      </c>
      <c r="G64" s="41">
        <f t="shared" ref="G64:BD64" si="26">SUM(G63)</f>
        <v>5</v>
      </c>
      <c r="H64" s="41">
        <f t="shared" si="26"/>
        <v>0</v>
      </c>
      <c r="I64" s="41">
        <f t="shared" si="26"/>
        <v>0</v>
      </c>
      <c r="J64" s="41">
        <f t="shared" si="26"/>
        <v>5</v>
      </c>
      <c r="K64" s="41">
        <f t="shared" si="26"/>
        <v>5</v>
      </c>
      <c r="L64" s="41">
        <f t="shared" si="26"/>
        <v>0</v>
      </c>
      <c r="M64" s="41">
        <f t="shared" si="26"/>
        <v>0</v>
      </c>
      <c r="N64" s="41">
        <f t="shared" si="26"/>
        <v>0</v>
      </c>
      <c r="O64" s="41">
        <f t="shared" si="26"/>
        <v>5</v>
      </c>
      <c r="P64" s="41">
        <f t="shared" si="26"/>
        <v>0</v>
      </c>
      <c r="Q64" s="41">
        <f t="shared" si="26"/>
        <v>5</v>
      </c>
      <c r="R64" s="41">
        <f t="shared" si="26"/>
        <v>0</v>
      </c>
      <c r="S64" s="41">
        <f t="shared" si="26"/>
        <v>0</v>
      </c>
      <c r="T64" s="41">
        <f t="shared" si="26"/>
        <v>0</v>
      </c>
      <c r="U64" s="41">
        <f t="shared" si="26"/>
        <v>0</v>
      </c>
      <c r="V64" s="41">
        <f t="shared" si="26"/>
        <v>5</v>
      </c>
      <c r="W64" s="41">
        <f t="shared" si="26"/>
        <v>5</v>
      </c>
      <c r="X64" s="41">
        <f t="shared" si="26"/>
        <v>0</v>
      </c>
      <c r="Y64" s="41">
        <f t="shared" si="26"/>
        <v>5</v>
      </c>
      <c r="Z64" s="41">
        <f t="shared" si="26"/>
        <v>5</v>
      </c>
      <c r="AA64" s="41">
        <f t="shared" si="26"/>
        <v>0</v>
      </c>
      <c r="AB64" s="41">
        <f t="shared" si="26"/>
        <v>0</v>
      </c>
      <c r="AC64" s="41">
        <f t="shared" si="26"/>
        <v>0</v>
      </c>
      <c r="AD64" s="41">
        <f t="shared" si="26"/>
        <v>0</v>
      </c>
      <c r="AE64" s="41">
        <f t="shared" si="26"/>
        <v>0</v>
      </c>
      <c r="AF64" s="41">
        <f t="shared" si="26"/>
        <v>0</v>
      </c>
      <c r="AG64" s="41">
        <f t="shared" si="26"/>
        <v>0</v>
      </c>
      <c r="AH64" s="41">
        <f t="shared" si="26"/>
        <v>0</v>
      </c>
      <c r="AI64" s="41">
        <f t="shared" si="26"/>
        <v>0</v>
      </c>
      <c r="AJ64" s="41">
        <f t="shared" si="26"/>
        <v>0</v>
      </c>
      <c r="AK64" s="41">
        <f t="shared" si="26"/>
        <v>5</v>
      </c>
      <c r="AL64" s="41">
        <f t="shared" si="26"/>
        <v>5</v>
      </c>
      <c r="AM64" s="41">
        <f t="shared" si="26"/>
        <v>0</v>
      </c>
      <c r="AN64" s="41">
        <f t="shared" si="26"/>
        <v>0</v>
      </c>
      <c r="AO64" s="41">
        <f t="shared" si="26"/>
        <v>5</v>
      </c>
      <c r="AP64" s="41">
        <f t="shared" si="26"/>
        <v>0</v>
      </c>
      <c r="AQ64" s="41">
        <f t="shared" si="26"/>
        <v>10</v>
      </c>
      <c r="AR64" s="41">
        <f t="shared" si="26"/>
        <v>0</v>
      </c>
      <c r="AS64" s="41">
        <f t="shared" si="26"/>
        <v>5</v>
      </c>
      <c r="AT64" s="41">
        <f t="shared" si="26"/>
        <v>5</v>
      </c>
      <c r="AU64" s="41">
        <f t="shared" si="26"/>
        <v>0</v>
      </c>
      <c r="AV64" s="41">
        <f t="shared" si="26"/>
        <v>0</v>
      </c>
      <c r="AW64" s="41">
        <f t="shared" si="26"/>
        <v>5</v>
      </c>
      <c r="AX64" s="41">
        <f t="shared" si="26"/>
        <v>0</v>
      </c>
      <c r="AY64" s="41">
        <f t="shared" si="26"/>
        <v>0</v>
      </c>
      <c r="AZ64" s="41">
        <f t="shared" si="26"/>
        <v>0</v>
      </c>
      <c r="BA64" s="41">
        <f t="shared" si="26"/>
        <v>5</v>
      </c>
      <c r="BB64" s="41">
        <f t="shared" si="26"/>
        <v>0</v>
      </c>
      <c r="BC64" s="41">
        <f t="shared" si="26"/>
        <v>5</v>
      </c>
      <c r="BD64" s="53">
        <f t="shared" si="26"/>
        <v>0</v>
      </c>
    </row>
    <row r="65" spans="1:56" s="10" customFormat="1" ht="20.100000000000001" customHeight="1" thickBot="1" x14ac:dyDescent="0.3">
      <c r="A65" s="163"/>
      <c r="B65" s="159" t="s">
        <v>83</v>
      </c>
      <c r="C65" s="160"/>
      <c r="D65" s="60" t="s">
        <v>90</v>
      </c>
      <c r="E65" s="47">
        <v>10</v>
      </c>
      <c r="F65" s="42">
        <f>F64*(10/10)</f>
        <v>0</v>
      </c>
      <c r="G65" s="42">
        <f t="shared" ref="G65:BD65" si="27">G64*(10/10)</f>
        <v>5</v>
      </c>
      <c r="H65" s="42">
        <f t="shared" si="27"/>
        <v>0</v>
      </c>
      <c r="I65" s="42">
        <f t="shared" si="27"/>
        <v>0</v>
      </c>
      <c r="J65" s="42">
        <f t="shared" si="27"/>
        <v>5</v>
      </c>
      <c r="K65" s="42">
        <f t="shared" si="27"/>
        <v>5</v>
      </c>
      <c r="L65" s="42">
        <f t="shared" si="27"/>
        <v>0</v>
      </c>
      <c r="M65" s="42">
        <f t="shared" si="27"/>
        <v>0</v>
      </c>
      <c r="N65" s="42">
        <f t="shared" si="27"/>
        <v>0</v>
      </c>
      <c r="O65" s="42">
        <f t="shared" si="27"/>
        <v>5</v>
      </c>
      <c r="P65" s="42">
        <f t="shared" si="27"/>
        <v>0</v>
      </c>
      <c r="Q65" s="42">
        <f t="shared" si="27"/>
        <v>5</v>
      </c>
      <c r="R65" s="42">
        <f t="shared" si="27"/>
        <v>0</v>
      </c>
      <c r="S65" s="42">
        <f t="shared" si="27"/>
        <v>0</v>
      </c>
      <c r="T65" s="42">
        <f t="shared" si="27"/>
        <v>0</v>
      </c>
      <c r="U65" s="42">
        <f t="shared" si="27"/>
        <v>0</v>
      </c>
      <c r="V65" s="42">
        <f t="shared" si="27"/>
        <v>5</v>
      </c>
      <c r="W65" s="42">
        <f t="shared" si="27"/>
        <v>5</v>
      </c>
      <c r="X65" s="42">
        <f t="shared" si="27"/>
        <v>0</v>
      </c>
      <c r="Y65" s="42">
        <f t="shared" si="27"/>
        <v>5</v>
      </c>
      <c r="Z65" s="42">
        <f t="shared" si="27"/>
        <v>5</v>
      </c>
      <c r="AA65" s="42">
        <f t="shared" si="27"/>
        <v>0</v>
      </c>
      <c r="AB65" s="42">
        <f t="shared" si="27"/>
        <v>0</v>
      </c>
      <c r="AC65" s="42">
        <f t="shared" si="27"/>
        <v>0</v>
      </c>
      <c r="AD65" s="42">
        <f t="shared" si="27"/>
        <v>0</v>
      </c>
      <c r="AE65" s="42">
        <f t="shared" si="27"/>
        <v>0</v>
      </c>
      <c r="AF65" s="42">
        <f t="shared" si="27"/>
        <v>0</v>
      </c>
      <c r="AG65" s="42">
        <f t="shared" si="27"/>
        <v>0</v>
      </c>
      <c r="AH65" s="42">
        <f t="shared" si="27"/>
        <v>0</v>
      </c>
      <c r="AI65" s="42">
        <f t="shared" si="27"/>
        <v>0</v>
      </c>
      <c r="AJ65" s="42">
        <f t="shared" si="27"/>
        <v>0</v>
      </c>
      <c r="AK65" s="42">
        <f t="shared" si="27"/>
        <v>5</v>
      </c>
      <c r="AL65" s="42">
        <f t="shared" si="27"/>
        <v>5</v>
      </c>
      <c r="AM65" s="42">
        <f t="shared" si="27"/>
        <v>0</v>
      </c>
      <c r="AN65" s="42">
        <f t="shared" si="27"/>
        <v>0</v>
      </c>
      <c r="AO65" s="42">
        <f t="shared" si="27"/>
        <v>5</v>
      </c>
      <c r="AP65" s="42">
        <f t="shared" si="27"/>
        <v>0</v>
      </c>
      <c r="AQ65" s="42">
        <f t="shared" si="27"/>
        <v>10</v>
      </c>
      <c r="AR65" s="42">
        <f t="shared" si="27"/>
        <v>0</v>
      </c>
      <c r="AS65" s="42">
        <f t="shared" si="27"/>
        <v>5</v>
      </c>
      <c r="AT65" s="42">
        <f t="shared" si="27"/>
        <v>5</v>
      </c>
      <c r="AU65" s="42">
        <f t="shared" si="27"/>
        <v>0</v>
      </c>
      <c r="AV65" s="42">
        <f t="shared" si="27"/>
        <v>0</v>
      </c>
      <c r="AW65" s="42">
        <f t="shared" si="27"/>
        <v>5</v>
      </c>
      <c r="AX65" s="42">
        <f t="shared" si="27"/>
        <v>0</v>
      </c>
      <c r="AY65" s="42">
        <f t="shared" si="27"/>
        <v>0</v>
      </c>
      <c r="AZ65" s="42">
        <f t="shared" si="27"/>
        <v>0</v>
      </c>
      <c r="BA65" s="42">
        <f t="shared" si="27"/>
        <v>5</v>
      </c>
      <c r="BB65" s="42">
        <f t="shared" si="27"/>
        <v>0</v>
      </c>
      <c r="BC65" s="42">
        <f t="shared" si="27"/>
        <v>5</v>
      </c>
      <c r="BD65" s="54">
        <f t="shared" si="27"/>
        <v>0</v>
      </c>
    </row>
    <row r="66" spans="1:56" x14ac:dyDescent="0.25">
      <c r="A66" s="24"/>
      <c r="B66" s="24"/>
      <c r="C66" s="24"/>
      <c r="D66" s="56"/>
      <c r="E66" s="56"/>
    </row>
    <row r="67" spans="1:56" x14ac:dyDescent="0.25">
      <c r="A67" s="25"/>
      <c r="B67" s="24"/>
      <c r="C67" s="24"/>
      <c r="D67" s="56"/>
      <c r="E67" s="56"/>
    </row>
    <row r="68" spans="1:56" x14ac:dyDescent="0.25">
      <c r="A68" s="24"/>
      <c r="B68" s="25"/>
      <c r="C68" s="24"/>
      <c r="D68" s="56"/>
      <c r="E68" s="56"/>
    </row>
  </sheetData>
  <mergeCells count="1119">
    <mergeCell ref="BD52:BD53"/>
    <mergeCell ref="A52:A57"/>
    <mergeCell ref="AT52:AT53"/>
    <mergeCell ref="AU52:AU53"/>
    <mergeCell ref="AV52:AV53"/>
    <mergeCell ref="AW52:AW53"/>
    <mergeCell ref="AX52:AX53"/>
    <mergeCell ref="AY52:AY53"/>
    <mergeCell ref="AN52:AN53"/>
    <mergeCell ref="AO52:AO53"/>
    <mergeCell ref="AP52:AP53"/>
    <mergeCell ref="AQ52:AQ53"/>
    <mergeCell ref="AR52:AR53"/>
    <mergeCell ref="AS52:AS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R52:R53"/>
    <mergeCell ref="S52:S53"/>
    <mergeCell ref="T52:T53"/>
    <mergeCell ref="U52:U53"/>
    <mergeCell ref="AZ52:AZ53"/>
    <mergeCell ref="BA52:BA53"/>
    <mergeCell ref="BB52:BB53"/>
    <mergeCell ref="BC52:BC53"/>
    <mergeCell ref="AY46:AY47"/>
    <mergeCell ref="AZ46:AZ47"/>
    <mergeCell ref="BA46:BA47"/>
    <mergeCell ref="BB46:BB47"/>
    <mergeCell ref="BC46:BC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AV46:AV47"/>
    <mergeCell ref="AW46:AW47"/>
    <mergeCell ref="AX46:AX47"/>
    <mergeCell ref="AR46:AR47"/>
    <mergeCell ref="AG46:AG47"/>
    <mergeCell ref="AH46:AH47"/>
    <mergeCell ref="AI46:AI47"/>
    <mergeCell ref="AJ46:AJ47"/>
    <mergeCell ref="AK46:AK47"/>
    <mergeCell ref="AL46:AL47"/>
    <mergeCell ref="AU48:AU49"/>
    <mergeCell ref="I46:I47"/>
    <mergeCell ref="J46:J47"/>
    <mergeCell ref="K46:K47"/>
    <mergeCell ref="L46:L47"/>
    <mergeCell ref="M46:M47"/>
    <mergeCell ref="N46:N47"/>
    <mergeCell ref="AH48:AH49"/>
    <mergeCell ref="AI48:AI49"/>
    <mergeCell ref="AJ48:AJ49"/>
    <mergeCell ref="AK48:AK49"/>
    <mergeCell ref="AL48:AL49"/>
    <mergeCell ref="AM48:AM49"/>
    <mergeCell ref="AB48:AB49"/>
    <mergeCell ref="V48:V49"/>
    <mergeCell ref="W48:W49"/>
    <mergeCell ref="P48:P49"/>
    <mergeCell ref="Q48:Q49"/>
    <mergeCell ref="R48:R49"/>
    <mergeCell ref="O46:O47"/>
    <mergeCell ref="P46:P47"/>
    <mergeCell ref="Q46:Q47"/>
    <mergeCell ref="R46:R47"/>
    <mergeCell ref="Z48:Z49"/>
    <mergeCell ref="AA48:AA49"/>
    <mergeCell ref="T48:T49"/>
    <mergeCell ref="U48:U49"/>
    <mergeCell ref="L48:L49"/>
    <mergeCell ref="M48:M49"/>
    <mergeCell ref="N48:N49"/>
    <mergeCell ref="AM46:AM47"/>
    <mergeCell ref="O48:O49"/>
    <mergeCell ref="AN46:AN47"/>
    <mergeCell ref="AO46:AO47"/>
    <mergeCell ref="AP46:AP47"/>
    <mergeCell ref="AQ46:AQ47"/>
    <mergeCell ref="S46:S47"/>
    <mergeCell ref="T46:T47"/>
    <mergeCell ref="AB40:AB41"/>
    <mergeCell ref="AC40:AC41"/>
    <mergeCell ref="AD40:AD41"/>
    <mergeCell ref="Y42:Y43"/>
    <mergeCell ref="Z42:Z43"/>
    <mergeCell ref="O42:O43"/>
    <mergeCell ref="P42:P43"/>
    <mergeCell ref="Q42:Q43"/>
    <mergeCell ref="R42:R43"/>
    <mergeCell ref="S42:S43"/>
    <mergeCell ref="T42:T43"/>
    <mergeCell ref="BA40:BA41"/>
    <mergeCell ref="BB40:BB41"/>
    <mergeCell ref="BC40:BC41"/>
    <mergeCell ref="BD40:BD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AK34:AK35"/>
    <mergeCell ref="AL34:AL35"/>
    <mergeCell ref="AA34:AA35"/>
    <mergeCell ref="AB34:AB35"/>
    <mergeCell ref="AC34:AC35"/>
    <mergeCell ref="AD34:AD35"/>
    <mergeCell ref="BD36:BD37"/>
    <mergeCell ref="AT36:AT37"/>
    <mergeCell ref="AU36:AU37"/>
    <mergeCell ref="AV36:AV37"/>
    <mergeCell ref="AW36:AW37"/>
    <mergeCell ref="AX36:AX37"/>
    <mergeCell ref="BA36:BA37"/>
    <mergeCell ref="BB36:BB37"/>
    <mergeCell ref="BC36:BC37"/>
    <mergeCell ref="AE40:AE41"/>
    <mergeCell ref="AF40:AF41"/>
    <mergeCell ref="AG40:AG41"/>
    <mergeCell ref="V40:V41"/>
    <mergeCell ref="AZ42:AZ43"/>
    <mergeCell ref="BD46:BD47"/>
    <mergeCell ref="AS46:AS47"/>
    <mergeCell ref="AT46:AT47"/>
    <mergeCell ref="AU46:AU47"/>
    <mergeCell ref="D46:D47"/>
    <mergeCell ref="E46:E47"/>
    <mergeCell ref="F46:F47"/>
    <mergeCell ref="G46:G47"/>
    <mergeCell ref="H46:H47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V42:V43"/>
    <mergeCell ref="W42:W43"/>
    <mergeCell ref="X42:X43"/>
    <mergeCell ref="AZ40:AZ41"/>
    <mergeCell ref="I34:I35"/>
    <mergeCell ref="J34:J35"/>
    <mergeCell ref="K34:K35"/>
    <mergeCell ref="L34:L35"/>
    <mergeCell ref="M34:M35"/>
    <mergeCell ref="N34:N35"/>
    <mergeCell ref="F40:F41"/>
    <mergeCell ref="G40:G41"/>
    <mergeCell ref="H40:H41"/>
    <mergeCell ref="I40:I41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Z20:AZ21"/>
    <mergeCell ref="BA20:BA21"/>
    <mergeCell ref="BB20:BB21"/>
    <mergeCell ref="BC20:BC21"/>
    <mergeCell ref="BD20:BD21"/>
    <mergeCell ref="D34:D35"/>
    <mergeCell ref="E34:E35"/>
    <mergeCell ref="F34:F35"/>
    <mergeCell ref="G34:G35"/>
    <mergeCell ref="H34:H35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F20:F21"/>
    <mergeCell ref="G20:G21"/>
    <mergeCell ref="H20:H21"/>
    <mergeCell ref="I20:I21"/>
    <mergeCell ref="AY54:AY55"/>
    <mergeCell ref="AZ54:AZ55"/>
    <mergeCell ref="BA54:BA55"/>
    <mergeCell ref="BB54:BB55"/>
    <mergeCell ref="BC54:BC55"/>
    <mergeCell ref="BD54:BD55"/>
    <mergeCell ref="AS54:AS55"/>
    <mergeCell ref="AT54:AT55"/>
    <mergeCell ref="AU54:AU55"/>
    <mergeCell ref="AV54:AV55"/>
    <mergeCell ref="AW54:AW55"/>
    <mergeCell ref="AX54:AX55"/>
    <mergeCell ref="AM54:AM55"/>
    <mergeCell ref="AN54:AN55"/>
    <mergeCell ref="AO54:AO55"/>
    <mergeCell ref="AP54:AP55"/>
    <mergeCell ref="AQ54:AQ55"/>
    <mergeCell ref="AR54:AR55"/>
    <mergeCell ref="AG54:AG55"/>
    <mergeCell ref="AH54:AH55"/>
    <mergeCell ref="AI54:AI55"/>
    <mergeCell ref="AJ54:AJ55"/>
    <mergeCell ref="AK54:AK55"/>
    <mergeCell ref="AL54:AL55"/>
    <mergeCell ref="BB48:BB49"/>
    <mergeCell ref="BC48:BC49"/>
    <mergeCell ref="BD48:BD49"/>
    <mergeCell ref="AT48:AT49"/>
    <mergeCell ref="AW48:AW49"/>
    <mergeCell ref="AX48:AX49"/>
    <mergeCell ref="AY48:AY49"/>
    <mergeCell ref="AN48:AN49"/>
    <mergeCell ref="AO48:AO49"/>
    <mergeCell ref="AP48:AP49"/>
    <mergeCell ref="AQ48:AQ49"/>
    <mergeCell ref="AR48:AR49"/>
    <mergeCell ref="AS48:AS49"/>
    <mergeCell ref="S48:S49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X52:X53"/>
    <mergeCell ref="Y52:Y53"/>
    <mergeCell ref="Z52:Z53"/>
    <mergeCell ref="AA52:AA53"/>
    <mergeCell ref="X48:X49"/>
    <mergeCell ref="Y48:Y49"/>
    <mergeCell ref="AA54:AA55"/>
    <mergeCell ref="AB54:AB55"/>
    <mergeCell ref="F54:F55"/>
    <mergeCell ref="G54:G55"/>
    <mergeCell ref="H54:H55"/>
    <mergeCell ref="D52:D53"/>
    <mergeCell ref="E52:E53"/>
    <mergeCell ref="F52:F53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P52:P53"/>
    <mergeCell ref="Q52:Q53"/>
    <mergeCell ref="H52:H53"/>
    <mergeCell ref="J52:J53"/>
    <mergeCell ref="K52:K53"/>
    <mergeCell ref="L52:L53"/>
    <mergeCell ref="M52:M53"/>
    <mergeCell ref="G52:G53"/>
    <mergeCell ref="N52:N53"/>
    <mergeCell ref="O52:O53"/>
    <mergeCell ref="I52:I53"/>
    <mergeCell ref="J36:J37"/>
    <mergeCell ref="K36:K37"/>
    <mergeCell ref="L36:L37"/>
    <mergeCell ref="M36:M37"/>
    <mergeCell ref="N36:N37"/>
    <mergeCell ref="O36:O37"/>
    <mergeCell ref="BA42:BA43"/>
    <mergeCell ref="BB42:BB43"/>
    <mergeCell ref="BC42:BC43"/>
    <mergeCell ref="BD42:BD43"/>
    <mergeCell ref="AS42:AS43"/>
    <mergeCell ref="AT42:AT43"/>
    <mergeCell ref="AU42:AU43"/>
    <mergeCell ref="AV42:AV43"/>
    <mergeCell ref="AW42:AW43"/>
    <mergeCell ref="AZ48:AZ49"/>
    <mergeCell ref="BA48:BA49"/>
    <mergeCell ref="AX42:AX43"/>
    <mergeCell ref="AM42:AM43"/>
    <mergeCell ref="AN42:AN43"/>
    <mergeCell ref="AO42:AO43"/>
    <mergeCell ref="AP42:AP43"/>
    <mergeCell ref="AQ42:AQ43"/>
    <mergeCell ref="AR42:AR43"/>
    <mergeCell ref="AH36:AH37"/>
    <mergeCell ref="AI36:AI37"/>
    <mergeCell ref="AJ36:AJ37"/>
    <mergeCell ref="AK36:AK37"/>
    <mergeCell ref="AL36:AL37"/>
    <mergeCell ref="AM36:AM37"/>
    <mergeCell ref="AZ36:AZ37"/>
    <mergeCell ref="AV48:AV49"/>
    <mergeCell ref="F48:F49"/>
    <mergeCell ref="G48:G49"/>
    <mergeCell ref="H48:H49"/>
    <mergeCell ref="I48:I49"/>
    <mergeCell ref="AJ42:AJ43"/>
    <mergeCell ref="AK42:AK43"/>
    <mergeCell ref="AL42:AL43"/>
    <mergeCell ref="AA42:AA43"/>
    <mergeCell ref="AB42:AB43"/>
    <mergeCell ref="J42:J43"/>
    <mergeCell ref="K42:K43"/>
    <mergeCell ref="L42:L43"/>
    <mergeCell ref="M42:M43"/>
    <mergeCell ref="N42:N43"/>
    <mergeCell ref="AG42:AG43"/>
    <mergeCell ref="AH42:AH43"/>
    <mergeCell ref="AI42:AI43"/>
    <mergeCell ref="AC48:AC49"/>
    <mergeCell ref="AD48:AD49"/>
    <mergeCell ref="AE48:AE49"/>
    <mergeCell ref="AF48:AF49"/>
    <mergeCell ref="AG48:AG49"/>
    <mergeCell ref="F42:F43"/>
    <mergeCell ref="G42:G43"/>
    <mergeCell ref="H42:H43"/>
    <mergeCell ref="AC42:AC43"/>
    <mergeCell ref="AD42:AD43"/>
    <mergeCell ref="AE42:AE43"/>
    <mergeCell ref="AF42:AF43"/>
    <mergeCell ref="U42:U43"/>
    <mergeCell ref="J48:J49"/>
    <mergeCell ref="K48:K49"/>
    <mergeCell ref="I42:I43"/>
    <mergeCell ref="AY36:AY37"/>
    <mergeCell ref="AN36:AN37"/>
    <mergeCell ref="AO36:AO37"/>
    <mergeCell ref="AP36:AP37"/>
    <mergeCell ref="AQ36:AQ37"/>
    <mergeCell ref="AR36:AR37"/>
    <mergeCell ref="AS36:AS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B36:AB37"/>
    <mergeCell ref="AY42:AY43"/>
    <mergeCell ref="J40:J41"/>
    <mergeCell ref="K40:K41"/>
    <mergeCell ref="L40:L41"/>
    <mergeCell ref="M40:M41"/>
    <mergeCell ref="N40:N41"/>
    <mergeCell ref="O40:O41"/>
    <mergeCell ref="W40:W41"/>
    <mergeCell ref="X40:X41"/>
    <mergeCell ref="AF36:AF37"/>
    <mergeCell ref="AG36:AG37"/>
    <mergeCell ref="I30:I31"/>
    <mergeCell ref="J30:J31"/>
    <mergeCell ref="K30:K31"/>
    <mergeCell ref="L30:L31"/>
    <mergeCell ref="M30:M31"/>
    <mergeCell ref="N30:N31"/>
    <mergeCell ref="F36:F37"/>
    <mergeCell ref="G36:G37"/>
    <mergeCell ref="H36:H37"/>
    <mergeCell ref="I36:I37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M28:AM29"/>
    <mergeCell ref="AB28:AB29"/>
    <mergeCell ref="AC28:AC29"/>
    <mergeCell ref="AD28:AD29"/>
    <mergeCell ref="AE28:AE29"/>
    <mergeCell ref="V28:V29"/>
    <mergeCell ref="Z30:Z31"/>
    <mergeCell ref="O30:O31"/>
    <mergeCell ref="P30:P31"/>
    <mergeCell ref="Q30:Q31"/>
    <mergeCell ref="R30:R31"/>
    <mergeCell ref="S30:S31"/>
    <mergeCell ref="T30:T31"/>
    <mergeCell ref="AC36:AC37"/>
    <mergeCell ref="AD36:AD37"/>
    <mergeCell ref="AE36:AE37"/>
    <mergeCell ref="T34:T35"/>
    <mergeCell ref="AK30:AK31"/>
    <mergeCell ref="AL30:AL31"/>
    <mergeCell ref="AA30:AA31"/>
    <mergeCell ref="Q34:Q35"/>
    <mergeCell ref="R34:R35"/>
    <mergeCell ref="S34:S35"/>
    <mergeCell ref="J28:J29"/>
    <mergeCell ref="K28:K29"/>
    <mergeCell ref="L28:L29"/>
    <mergeCell ref="M28:M29"/>
    <mergeCell ref="N28:N29"/>
    <mergeCell ref="O28:O29"/>
    <mergeCell ref="AZ28:AZ29"/>
    <mergeCell ref="BA28:BA29"/>
    <mergeCell ref="BB28:BB29"/>
    <mergeCell ref="BC28:BC29"/>
    <mergeCell ref="BD28:BD29"/>
    <mergeCell ref="D30:D31"/>
    <mergeCell ref="E30:E31"/>
    <mergeCell ref="F30:F31"/>
    <mergeCell ref="G30:G31"/>
    <mergeCell ref="H30:H31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F28:F29"/>
    <mergeCell ref="G28:G29"/>
    <mergeCell ref="H28:H29"/>
    <mergeCell ref="I28:I29"/>
    <mergeCell ref="AY26:AY27"/>
    <mergeCell ref="AZ26:AZ27"/>
    <mergeCell ref="BA26:BA27"/>
    <mergeCell ref="BB26:BB27"/>
    <mergeCell ref="BC26:BC27"/>
    <mergeCell ref="BD26:BD27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F28:AF29"/>
    <mergeCell ref="AG28:AG29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AL28:AL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I26:I27"/>
    <mergeCell ref="J26:J27"/>
    <mergeCell ref="K26:K27"/>
    <mergeCell ref="L26:L27"/>
    <mergeCell ref="M26:M27"/>
    <mergeCell ref="N26:N27"/>
    <mergeCell ref="AZ24:AZ25"/>
    <mergeCell ref="BA24:BA25"/>
    <mergeCell ref="BB24:BB25"/>
    <mergeCell ref="BC24:BC25"/>
    <mergeCell ref="BD24:BD25"/>
    <mergeCell ref="D26:D27"/>
    <mergeCell ref="E26:E27"/>
    <mergeCell ref="F26:F27"/>
    <mergeCell ref="G26:G27"/>
    <mergeCell ref="H26:H27"/>
    <mergeCell ref="AT24:AT25"/>
    <mergeCell ref="AU24:AU25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A22:BA23"/>
    <mergeCell ref="BB22:BB23"/>
    <mergeCell ref="BC22:BC23"/>
    <mergeCell ref="BD22:BD23"/>
    <mergeCell ref="D24:D25"/>
    <mergeCell ref="E24:E25"/>
    <mergeCell ref="F24:F25"/>
    <mergeCell ref="G24:G25"/>
    <mergeCell ref="H24:H25"/>
    <mergeCell ref="I24:I25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BD16:BD17"/>
    <mergeCell ref="D22:D23"/>
    <mergeCell ref="E22:E23"/>
    <mergeCell ref="F22:F23"/>
    <mergeCell ref="G22:G23"/>
    <mergeCell ref="H22:H23"/>
    <mergeCell ref="I22:I23"/>
    <mergeCell ref="J22:J23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X16:X17"/>
    <mergeCell ref="AD16:AD17"/>
    <mergeCell ref="AE16:AE17"/>
    <mergeCell ref="AF16:AF17"/>
    <mergeCell ref="AG16:AG17"/>
    <mergeCell ref="AG22:AG23"/>
    <mergeCell ref="AH22:AH23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Y16:Y17"/>
    <mergeCell ref="Z16:Z17"/>
    <mergeCell ref="AF20:AF21"/>
    <mergeCell ref="AG20:AG21"/>
    <mergeCell ref="V20:V21"/>
    <mergeCell ref="W20:W21"/>
    <mergeCell ref="X20:X21"/>
    <mergeCell ref="Y20:Y21"/>
    <mergeCell ref="Z20:Z21"/>
    <mergeCell ref="AA20:AA21"/>
    <mergeCell ref="AQ12:AQ13"/>
    <mergeCell ref="BB16:BB17"/>
    <mergeCell ref="BC16:BC17"/>
    <mergeCell ref="K16:K17"/>
    <mergeCell ref="AY14:AY15"/>
    <mergeCell ref="AZ14:AZ15"/>
    <mergeCell ref="BA14:BA15"/>
    <mergeCell ref="BB14:BB15"/>
    <mergeCell ref="BC14:BC15"/>
    <mergeCell ref="BD14:BD15"/>
    <mergeCell ref="AS14:AS15"/>
    <mergeCell ref="AT14:AT15"/>
    <mergeCell ref="AU14:AU15"/>
    <mergeCell ref="AV14:AV15"/>
    <mergeCell ref="AW14:AW15"/>
    <mergeCell ref="AX14:AX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H16:AH17"/>
    <mergeCell ref="AI16:AI17"/>
    <mergeCell ref="G12:G13"/>
    <mergeCell ref="BD12:BD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K14:K15"/>
    <mergeCell ref="L14:L15"/>
    <mergeCell ref="M14:M15"/>
    <mergeCell ref="N14:N15"/>
    <mergeCell ref="AF12:AF13"/>
    <mergeCell ref="AG12:AG13"/>
    <mergeCell ref="AH12:AH13"/>
    <mergeCell ref="AI12:AI13"/>
    <mergeCell ref="AJ12:AJ13"/>
    <mergeCell ref="AC14:AC15"/>
    <mergeCell ref="AD14:AD15"/>
    <mergeCell ref="AE14:AE15"/>
    <mergeCell ref="AF14:AF15"/>
    <mergeCell ref="U14:U15"/>
    <mergeCell ref="V14:V15"/>
    <mergeCell ref="W14:W15"/>
    <mergeCell ref="O14:O15"/>
    <mergeCell ref="P14:P15"/>
    <mergeCell ref="Q14:Q15"/>
    <mergeCell ref="R14:R15"/>
    <mergeCell ref="S14:S15"/>
    <mergeCell ref="T14:T15"/>
    <mergeCell ref="S12:S13"/>
    <mergeCell ref="BB8:BB9"/>
    <mergeCell ref="BC8:BC9"/>
    <mergeCell ref="BD8:BD9"/>
    <mergeCell ref="F10:F11"/>
    <mergeCell ref="G10:G11"/>
    <mergeCell ref="H10:H11"/>
    <mergeCell ref="I10:I11"/>
    <mergeCell ref="J10:J11"/>
    <mergeCell ref="K10:K11"/>
    <mergeCell ref="L10:L11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BC10:BC11"/>
    <mergeCell ref="BD10:BD11"/>
    <mergeCell ref="AW10:AW11"/>
    <mergeCell ref="AX10:AX11"/>
    <mergeCell ref="AV10:AV11"/>
    <mergeCell ref="AK10:AK11"/>
    <mergeCell ref="AL10:AL11"/>
    <mergeCell ref="BB10:BB11"/>
    <mergeCell ref="AQ10:AQ11"/>
    <mergeCell ref="AR10:AR11"/>
    <mergeCell ref="AS10:AS11"/>
    <mergeCell ref="AT10:AT11"/>
    <mergeCell ref="AU10:AU11"/>
    <mergeCell ref="AO10:AO11"/>
    <mergeCell ref="AP10:AP11"/>
    <mergeCell ref="X14:X15"/>
    <mergeCell ref="Y14:Y15"/>
    <mergeCell ref="Z14:Z15"/>
    <mergeCell ref="AM10:AM11"/>
    <mergeCell ref="AN10:AN11"/>
    <mergeCell ref="AJ10:AJ11"/>
    <mergeCell ref="Y10:Y11"/>
    <mergeCell ref="Z10:Z11"/>
    <mergeCell ref="AA10:AA11"/>
    <mergeCell ref="AB10:AB11"/>
    <mergeCell ref="AC10:AC11"/>
    <mergeCell ref="X8:X9"/>
    <mergeCell ref="Y8:Y9"/>
    <mergeCell ref="Z8:Z9"/>
    <mergeCell ref="AA8:AA9"/>
    <mergeCell ref="AB8:AB9"/>
    <mergeCell ref="AC8:AC9"/>
    <mergeCell ref="AD10:AD11"/>
    <mergeCell ref="X10:X11"/>
    <mergeCell ref="AE10:AE11"/>
    <mergeCell ref="AF10:AF11"/>
    <mergeCell ref="AG10:AG11"/>
    <mergeCell ref="AH10:AH11"/>
    <mergeCell ref="R8:R9"/>
    <mergeCell ref="S8:S9"/>
    <mergeCell ref="AY10:AY11"/>
    <mergeCell ref="AZ10:AZ11"/>
    <mergeCell ref="BA10:BA11"/>
    <mergeCell ref="M10:M11"/>
    <mergeCell ref="N10:N11"/>
    <mergeCell ref="O10:O11"/>
    <mergeCell ref="P10:P11"/>
    <mergeCell ref="Q10:Q11"/>
    <mergeCell ref="R10:R11"/>
    <mergeCell ref="AI10:AI11"/>
    <mergeCell ref="E14:E15"/>
    <mergeCell ref="E12:E13"/>
    <mergeCell ref="E10:E11"/>
    <mergeCell ref="E8:E9"/>
    <mergeCell ref="F8:F9"/>
    <mergeCell ref="G8:G9"/>
    <mergeCell ref="S10:S11"/>
    <mergeCell ref="T10:T11"/>
    <mergeCell ref="U10:U11"/>
    <mergeCell ref="V10:V11"/>
    <mergeCell ref="W10:W11"/>
    <mergeCell ref="N12:N13"/>
    <mergeCell ref="O12:O13"/>
    <mergeCell ref="P12:P13"/>
    <mergeCell ref="Q12:Q13"/>
    <mergeCell ref="R12:R13"/>
    <mergeCell ref="AS8:AS9"/>
    <mergeCell ref="AT8:AT9"/>
    <mergeCell ref="AU8:AU9"/>
    <mergeCell ref="AJ8:AJ9"/>
    <mergeCell ref="R6:R7"/>
    <mergeCell ref="S6:S7"/>
    <mergeCell ref="BB6:BB7"/>
    <mergeCell ref="BC6:BC7"/>
    <mergeCell ref="BD6:BD7"/>
    <mergeCell ref="D8:D9"/>
    <mergeCell ref="D10:D11"/>
    <mergeCell ref="H8:H9"/>
    <mergeCell ref="I8:I9"/>
    <mergeCell ref="J8:J9"/>
    <mergeCell ref="K8:K9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N8:AN9"/>
    <mergeCell ref="AO8:AO9"/>
    <mergeCell ref="AD8:AD9"/>
    <mergeCell ref="AE8:AE9"/>
    <mergeCell ref="AF8:AF9"/>
    <mergeCell ref="AG8:AG9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AH8:AH9"/>
    <mergeCell ref="AI8:AI9"/>
    <mergeCell ref="AM8:AM9"/>
    <mergeCell ref="AK8:AK9"/>
    <mergeCell ref="AL8:AL9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H12:H13"/>
    <mergeCell ref="I12:I13"/>
    <mergeCell ref="J12:J13"/>
    <mergeCell ref="K12:K13"/>
    <mergeCell ref="L12:L13"/>
    <mergeCell ref="M12:M13"/>
    <mergeCell ref="L8:L9"/>
    <mergeCell ref="M8:M9"/>
    <mergeCell ref="N8:N9"/>
    <mergeCell ref="O8:O9"/>
    <mergeCell ref="P8:P9"/>
    <mergeCell ref="Q8:Q9"/>
    <mergeCell ref="T8:T9"/>
    <mergeCell ref="U8:U9"/>
    <mergeCell ref="V8:V9"/>
    <mergeCell ref="W8:W9"/>
    <mergeCell ref="F16:F17"/>
    <mergeCell ref="G16:G17"/>
    <mergeCell ref="H16:H17"/>
    <mergeCell ref="I16:I17"/>
    <mergeCell ref="J16:J17"/>
    <mergeCell ref="D12:D13"/>
    <mergeCell ref="D14:D15"/>
    <mergeCell ref="D16:D17"/>
    <mergeCell ref="E16:E17"/>
    <mergeCell ref="C40:C41"/>
    <mergeCell ref="C42:C43"/>
    <mergeCell ref="C28:C29"/>
    <mergeCell ref="C30:C31"/>
    <mergeCell ref="C34:C35"/>
    <mergeCell ref="C36:C37"/>
    <mergeCell ref="B39:C39"/>
    <mergeCell ref="D28:D29"/>
    <mergeCell ref="E28:E29"/>
    <mergeCell ref="B32:C32"/>
    <mergeCell ref="B33:C33"/>
    <mergeCell ref="C20:C21"/>
    <mergeCell ref="C22:C23"/>
    <mergeCell ref="C24:C25"/>
    <mergeCell ref="C26:C27"/>
    <mergeCell ref="B24:B27"/>
    <mergeCell ref="B28:B31"/>
    <mergeCell ref="F14:F15"/>
    <mergeCell ref="G14:G15"/>
    <mergeCell ref="H14:H15"/>
    <mergeCell ref="I14:I15"/>
    <mergeCell ref="J14:J15"/>
    <mergeCell ref="F12:F13"/>
    <mergeCell ref="B62:C62"/>
    <mergeCell ref="A63:A65"/>
    <mergeCell ref="B63:C63"/>
    <mergeCell ref="B64:C64"/>
    <mergeCell ref="B65:C65"/>
    <mergeCell ref="C6:C7"/>
    <mergeCell ref="C8:C9"/>
    <mergeCell ref="C10:C11"/>
    <mergeCell ref="C12:C13"/>
    <mergeCell ref="C14:C15"/>
    <mergeCell ref="B52:B55"/>
    <mergeCell ref="B56:C56"/>
    <mergeCell ref="B57:C57"/>
    <mergeCell ref="A58:A62"/>
    <mergeCell ref="B58:C58"/>
    <mergeCell ref="B59:C59"/>
    <mergeCell ref="B60:C60"/>
    <mergeCell ref="B61:C61"/>
    <mergeCell ref="B51:C51"/>
    <mergeCell ref="C46:C47"/>
    <mergeCell ref="C48:C49"/>
    <mergeCell ref="B34:B37"/>
    <mergeCell ref="B38:C38"/>
    <mergeCell ref="B18:C18"/>
    <mergeCell ref="B19:C19"/>
    <mergeCell ref="C16:C17"/>
    <mergeCell ref="B45:C45"/>
    <mergeCell ref="B46:B49"/>
    <mergeCell ref="B50:C50"/>
    <mergeCell ref="C52:C53"/>
    <mergeCell ref="C54:C55"/>
    <mergeCell ref="B40:B43"/>
    <mergeCell ref="A46:A51"/>
    <mergeCell ref="A40:A45"/>
    <mergeCell ref="D48:D49"/>
    <mergeCell ref="E48:E49"/>
    <mergeCell ref="D54:D55"/>
    <mergeCell ref="E54:E55"/>
    <mergeCell ref="B44:C44"/>
    <mergeCell ref="A20:A33"/>
    <mergeCell ref="B20:B23"/>
    <mergeCell ref="A2:A19"/>
    <mergeCell ref="B2:B5"/>
    <mergeCell ref="D36:D37"/>
    <mergeCell ref="E36:E37"/>
    <mergeCell ref="D20:D21"/>
    <mergeCell ref="E20:E21"/>
    <mergeCell ref="D40:D41"/>
    <mergeCell ref="E40:E41"/>
    <mergeCell ref="B6:B9"/>
    <mergeCell ref="B10:B13"/>
    <mergeCell ref="B14:B17"/>
    <mergeCell ref="D42:D43"/>
    <mergeCell ref="E42:E43"/>
    <mergeCell ref="A34:A39"/>
    <mergeCell ref="D6:D7"/>
    <mergeCell ref="E6:E7"/>
  </mergeCells>
  <printOptions horizontalCentered="1" verticalCentered="1"/>
  <pageMargins left="0.25" right="0.25" top="0.75" bottom="0.75" header="0.3" footer="0.3"/>
  <pageSetup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2"/>
  <sheetViews>
    <sheetView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B64" sqref="B64"/>
    </sheetView>
  </sheetViews>
  <sheetFormatPr defaultColWidth="9.140625" defaultRowHeight="15" x14ac:dyDescent="0.25"/>
  <cols>
    <col min="1" max="1" width="3.85546875" style="26" bestFit="1" customWidth="1"/>
    <col min="2" max="2" width="36.28515625" style="26" customWidth="1"/>
    <col min="3" max="3" width="30.5703125" style="26" customWidth="1"/>
    <col min="4" max="16384" width="9.140625" style="25"/>
  </cols>
  <sheetData>
    <row r="1" spans="1:54" s="5" customFormat="1" ht="15.75" thickBot="1" x14ac:dyDescent="0.3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48</v>
      </c>
      <c r="BB1" s="4" t="s">
        <v>49</v>
      </c>
    </row>
    <row r="2" spans="1:54" s="10" customFormat="1" ht="20.100000000000001" customHeight="1" x14ac:dyDescent="0.25">
      <c r="A2" s="33">
        <v>1</v>
      </c>
      <c r="B2" s="30" t="s">
        <v>50</v>
      </c>
      <c r="C2" s="6" t="s">
        <v>51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1:54" s="10" customFormat="1" ht="20.100000000000001" customHeight="1" x14ac:dyDescent="0.25">
      <c r="A3" s="34"/>
      <c r="B3" s="31"/>
      <c r="C3" s="11" t="s">
        <v>52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</row>
    <row r="4" spans="1:54" s="10" customFormat="1" ht="20.100000000000001" customHeight="1" x14ac:dyDescent="0.25">
      <c r="A4" s="34"/>
      <c r="B4" s="31"/>
      <c r="C4" s="11" t="s">
        <v>77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/>
    </row>
    <row r="5" spans="1:54" s="10" customFormat="1" ht="20.100000000000001" customHeight="1" x14ac:dyDescent="0.25">
      <c r="A5" s="34"/>
      <c r="B5" s="31"/>
      <c r="C5" s="11" t="s">
        <v>53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/>
    </row>
    <row r="6" spans="1:54" s="10" customFormat="1" ht="20.100000000000001" customHeight="1" x14ac:dyDescent="0.25">
      <c r="A6" s="34"/>
      <c r="B6" s="31" t="s">
        <v>54</v>
      </c>
      <c r="C6" s="11" t="s">
        <v>51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/>
    </row>
    <row r="7" spans="1:54" s="10" customFormat="1" ht="20.100000000000001" customHeight="1" x14ac:dyDescent="0.25">
      <c r="A7" s="34"/>
      <c r="B7" s="31"/>
      <c r="C7" s="11" t="s">
        <v>52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9"/>
    </row>
    <row r="8" spans="1:54" s="10" customFormat="1" ht="20.100000000000001" customHeight="1" x14ac:dyDescent="0.25">
      <c r="A8" s="34"/>
      <c r="B8" s="31"/>
      <c r="C8" s="11" t="s">
        <v>77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/>
    </row>
    <row r="9" spans="1:54" s="10" customFormat="1" ht="20.100000000000001" customHeight="1" x14ac:dyDescent="0.25">
      <c r="A9" s="34"/>
      <c r="B9" s="31"/>
      <c r="C9" s="11" t="s">
        <v>53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/>
    </row>
    <row r="10" spans="1:54" s="10" customFormat="1" ht="20.100000000000001" customHeight="1" x14ac:dyDescent="0.25">
      <c r="A10" s="34"/>
      <c r="B10" s="31" t="s">
        <v>55</v>
      </c>
      <c r="C10" s="11" t="s">
        <v>51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/>
    </row>
    <row r="11" spans="1:54" s="10" customFormat="1" ht="20.100000000000001" customHeight="1" x14ac:dyDescent="0.25">
      <c r="A11" s="34"/>
      <c r="B11" s="31"/>
      <c r="C11" s="11" t="s">
        <v>52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/>
    </row>
    <row r="12" spans="1:54" s="10" customFormat="1" ht="20.100000000000001" customHeight="1" x14ac:dyDescent="0.25">
      <c r="A12" s="34"/>
      <c r="B12" s="31"/>
      <c r="C12" s="11" t="s">
        <v>77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9"/>
    </row>
    <row r="13" spans="1:54" s="10" customFormat="1" ht="20.100000000000001" customHeight="1" x14ac:dyDescent="0.25">
      <c r="A13" s="34"/>
      <c r="B13" s="31"/>
      <c r="C13" s="11" t="s">
        <v>53</v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/>
    </row>
    <row r="14" spans="1:54" s="10" customFormat="1" ht="20.100000000000001" customHeight="1" x14ac:dyDescent="0.25">
      <c r="A14" s="34"/>
      <c r="B14" s="31" t="s">
        <v>56</v>
      </c>
      <c r="C14" s="11" t="s">
        <v>51</v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/>
    </row>
    <row r="15" spans="1:54" s="10" customFormat="1" ht="20.100000000000001" customHeight="1" x14ac:dyDescent="0.25">
      <c r="A15" s="34"/>
      <c r="B15" s="31"/>
      <c r="C15" s="11" t="s">
        <v>52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/>
    </row>
    <row r="16" spans="1:54" s="10" customFormat="1" ht="20.100000000000001" customHeight="1" x14ac:dyDescent="0.25">
      <c r="A16" s="34"/>
      <c r="B16" s="31"/>
      <c r="C16" s="11" t="s">
        <v>77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/>
    </row>
    <row r="17" spans="1:54" s="10" customFormat="1" ht="20.100000000000001" customHeight="1" thickBot="1" x14ac:dyDescent="0.3">
      <c r="A17" s="35"/>
      <c r="B17" s="32"/>
      <c r="C17" s="12" t="s">
        <v>53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4" s="10" customFormat="1" ht="20.100000000000001" customHeight="1" x14ac:dyDescent="0.25">
      <c r="A18" s="33">
        <v>2</v>
      </c>
      <c r="B18" s="30" t="s">
        <v>57</v>
      </c>
      <c r="C18" s="6" t="s">
        <v>51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/>
    </row>
    <row r="19" spans="1:54" s="10" customFormat="1" ht="20.100000000000001" customHeight="1" x14ac:dyDescent="0.25">
      <c r="A19" s="34"/>
      <c r="B19" s="31"/>
      <c r="C19" s="11" t="s">
        <v>52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s="10" customFormat="1" ht="20.100000000000001" customHeight="1" x14ac:dyDescent="0.25">
      <c r="A20" s="34"/>
      <c r="B20" s="31"/>
      <c r="C20" s="11" t="s">
        <v>77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/>
    </row>
    <row r="21" spans="1:54" s="10" customFormat="1" ht="20.100000000000001" customHeight="1" x14ac:dyDescent="0.25">
      <c r="A21" s="34"/>
      <c r="B21" s="31"/>
      <c r="C21" s="11" t="s">
        <v>53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54" s="10" customFormat="1" ht="20.100000000000001" customHeight="1" x14ac:dyDescent="0.25">
      <c r="A22" s="34"/>
      <c r="B22" s="31" t="s">
        <v>58</v>
      </c>
      <c r="C22" s="11" t="s">
        <v>51</v>
      </c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</row>
    <row r="23" spans="1:54" s="10" customFormat="1" ht="20.100000000000001" customHeight="1" x14ac:dyDescent="0.25">
      <c r="A23" s="34"/>
      <c r="B23" s="31"/>
      <c r="C23" s="11" t="s">
        <v>52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s="10" customFormat="1" ht="20.100000000000001" customHeight="1" x14ac:dyDescent="0.25">
      <c r="A24" s="34"/>
      <c r="B24" s="31"/>
      <c r="C24" s="11" t="s">
        <v>77</v>
      </c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/>
    </row>
    <row r="25" spans="1:54" s="10" customFormat="1" ht="20.100000000000001" customHeight="1" x14ac:dyDescent="0.25">
      <c r="A25" s="34"/>
      <c r="B25" s="31"/>
      <c r="C25" s="11" t="s">
        <v>53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/>
    </row>
    <row r="26" spans="1:54" s="10" customFormat="1" ht="20.100000000000001" customHeight="1" x14ac:dyDescent="0.25">
      <c r="A26" s="34"/>
      <c r="B26" s="31" t="s">
        <v>59</v>
      </c>
      <c r="C26" s="11" t="s">
        <v>51</v>
      </c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/>
    </row>
    <row r="27" spans="1:54" s="10" customFormat="1" ht="20.100000000000001" customHeight="1" x14ac:dyDescent="0.25">
      <c r="A27" s="34"/>
      <c r="B27" s="31"/>
      <c r="C27" s="11" t="s">
        <v>52</v>
      </c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/>
    </row>
    <row r="28" spans="1:54" s="10" customFormat="1" ht="20.100000000000001" customHeight="1" x14ac:dyDescent="0.25">
      <c r="A28" s="34"/>
      <c r="B28" s="31"/>
      <c r="C28" s="11" t="s">
        <v>77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/>
    </row>
    <row r="29" spans="1:54" s="10" customFormat="1" ht="20.100000000000001" customHeight="1" thickBot="1" x14ac:dyDescent="0.3">
      <c r="A29" s="35"/>
      <c r="B29" s="32"/>
      <c r="C29" s="12" t="s">
        <v>53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4" s="10" customFormat="1" ht="20.100000000000001" customHeight="1" x14ac:dyDescent="0.25">
      <c r="A30" s="33">
        <v>3</v>
      </c>
      <c r="B30" s="30" t="s">
        <v>60</v>
      </c>
      <c r="C30" s="6" t="s">
        <v>51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/>
    </row>
    <row r="31" spans="1:54" s="10" customFormat="1" ht="20.100000000000001" customHeight="1" x14ac:dyDescent="0.25">
      <c r="A31" s="34"/>
      <c r="B31" s="31"/>
      <c r="C31" s="11" t="s">
        <v>52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/>
    </row>
    <row r="32" spans="1:54" s="10" customFormat="1" ht="20.100000000000001" customHeight="1" x14ac:dyDescent="0.25">
      <c r="A32" s="34"/>
      <c r="B32" s="31"/>
      <c r="C32" s="11" t="s">
        <v>77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/>
    </row>
    <row r="33" spans="1:54" s="10" customFormat="1" ht="20.100000000000001" customHeight="1" x14ac:dyDescent="0.25">
      <c r="A33" s="34"/>
      <c r="B33" s="31"/>
      <c r="C33" s="11" t="s">
        <v>53</v>
      </c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/>
    </row>
    <row r="34" spans="1:54" s="10" customFormat="1" ht="20.100000000000001" customHeight="1" x14ac:dyDescent="0.25">
      <c r="A34" s="34"/>
      <c r="B34" s="31" t="s">
        <v>61</v>
      </c>
      <c r="C34" s="11" t="s">
        <v>51</v>
      </c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/>
    </row>
    <row r="35" spans="1:54" s="10" customFormat="1" ht="20.100000000000001" customHeight="1" x14ac:dyDescent="0.25">
      <c r="A35" s="34"/>
      <c r="B35" s="31"/>
      <c r="C35" s="11" t="s">
        <v>52</v>
      </c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s="10" customFormat="1" ht="20.100000000000001" customHeight="1" x14ac:dyDescent="0.25">
      <c r="A36" s="34"/>
      <c r="B36" s="31"/>
      <c r="C36" s="11" t="s">
        <v>77</v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/>
    </row>
    <row r="37" spans="1:54" s="10" customFormat="1" ht="20.100000000000001" customHeight="1" thickBot="1" x14ac:dyDescent="0.3">
      <c r="A37" s="35"/>
      <c r="B37" s="32"/>
      <c r="C37" s="12" t="s">
        <v>53</v>
      </c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s="10" customFormat="1" ht="20.100000000000001" customHeight="1" x14ac:dyDescent="0.25">
      <c r="A38" s="27" t="s">
        <v>62</v>
      </c>
      <c r="B38" s="30" t="s">
        <v>63</v>
      </c>
      <c r="C38" s="6" t="s">
        <v>51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9"/>
    </row>
    <row r="39" spans="1:54" s="10" customFormat="1" ht="20.100000000000001" customHeight="1" x14ac:dyDescent="0.25">
      <c r="A39" s="28"/>
      <c r="B39" s="31"/>
      <c r="C39" s="11" t="s">
        <v>52</v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/>
    </row>
    <row r="40" spans="1:54" s="10" customFormat="1" ht="20.100000000000001" customHeight="1" x14ac:dyDescent="0.25">
      <c r="A40" s="34"/>
      <c r="B40" s="31"/>
      <c r="C40" s="11" t="s">
        <v>77</v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/>
    </row>
    <row r="41" spans="1:54" s="10" customFormat="1" ht="20.100000000000001" customHeight="1" x14ac:dyDescent="0.25">
      <c r="A41" s="28"/>
      <c r="B41" s="31"/>
      <c r="C41" s="11" t="s">
        <v>53</v>
      </c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/>
    </row>
    <row r="42" spans="1:54" s="10" customFormat="1" ht="20.100000000000001" customHeight="1" x14ac:dyDescent="0.25">
      <c r="A42" s="28"/>
      <c r="B42" s="31" t="s">
        <v>64</v>
      </c>
      <c r="C42" s="11" t="s">
        <v>51</v>
      </c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/>
    </row>
    <row r="43" spans="1:54" s="10" customFormat="1" ht="20.100000000000001" customHeight="1" x14ac:dyDescent="0.25">
      <c r="A43" s="28"/>
      <c r="B43" s="31"/>
      <c r="C43" s="11" t="s">
        <v>52</v>
      </c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/>
    </row>
    <row r="44" spans="1:54" s="10" customFormat="1" ht="20.100000000000001" customHeight="1" x14ac:dyDescent="0.25">
      <c r="A44" s="34"/>
      <c r="B44" s="31"/>
      <c r="C44" s="11" t="s">
        <v>77</v>
      </c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/>
    </row>
    <row r="45" spans="1:54" s="10" customFormat="1" ht="20.100000000000001" customHeight="1" x14ac:dyDescent="0.25">
      <c r="A45" s="28"/>
      <c r="B45" s="31"/>
      <c r="C45" s="11" t="s">
        <v>53</v>
      </c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/>
    </row>
    <row r="46" spans="1:54" s="10" customFormat="1" ht="20.100000000000001" customHeight="1" x14ac:dyDescent="0.25">
      <c r="A46" s="28"/>
      <c r="B46" s="31" t="s">
        <v>65</v>
      </c>
      <c r="C46" s="11" t="s">
        <v>51</v>
      </c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/>
    </row>
    <row r="47" spans="1:54" s="10" customFormat="1" ht="20.100000000000001" customHeight="1" x14ac:dyDescent="0.25">
      <c r="A47" s="28"/>
      <c r="B47" s="31"/>
      <c r="C47" s="11" t="s">
        <v>52</v>
      </c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/>
    </row>
    <row r="48" spans="1:54" s="10" customFormat="1" ht="20.100000000000001" customHeight="1" x14ac:dyDescent="0.25">
      <c r="A48" s="34"/>
      <c r="B48" s="31"/>
      <c r="C48" s="11" t="s">
        <v>77</v>
      </c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/>
    </row>
    <row r="49" spans="1:54" s="10" customFormat="1" ht="20.100000000000001" customHeight="1" thickBot="1" x14ac:dyDescent="0.3">
      <c r="A49" s="29"/>
      <c r="B49" s="32"/>
      <c r="C49" s="12" t="s">
        <v>53</v>
      </c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9"/>
    </row>
    <row r="50" spans="1:54" s="10" customFormat="1" ht="20.100000000000001" customHeight="1" x14ac:dyDescent="0.25">
      <c r="A50" s="27" t="s">
        <v>66</v>
      </c>
      <c r="B50" s="30" t="s">
        <v>67</v>
      </c>
      <c r="C50" s="6" t="s">
        <v>51</v>
      </c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9"/>
    </row>
    <row r="51" spans="1:54" s="10" customFormat="1" ht="20.100000000000001" customHeight="1" x14ac:dyDescent="0.25">
      <c r="A51" s="28"/>
      <c r="B51" s="31"/>
      <c r="C51" s="11" t="s">
        <v>52</v>
      </c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9"/>
    </row>
    <row r="52" spans="1:54" s="10" customFormat="1" ht="20.100000000000001" customHeight="1" x14ac:dyDescent="0.25">
      <c r="A52" s="34"/>
      <c r="B52" s="31"/>
      <c r="C52" s="11" t="s">
        <v>77</v>
      </c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9"/>
    </row>
    <row r="53" spans="1:54" s="10" customFormat="1" ht="20.100000000000001" customHeight="1" x14ac:dyDescent="0.25">
      <c r="A53" s="28"/>
      <c r="B53" s="31"/>
      <c r="C53" s="11" t="s">
        <v>53</v>
      </c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9"/>
    </row>
    <row r="54" spans="1:54" s="10" customFormat="1" ht="20.100000000000001" customHeight="1" x14ac:dyDescent="0.25">
      <c r="A54" s="28"/>
      <c r="B54" s="31" t="s">
        <v>68</v>
      </c>
      <c r="C54" s="11" t="s">
        <v>51</v>
      </c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9"/>
    </row>
    <row r="55" spans="1:54" s="10" customFormat="1" ht="20.100000000000001" customHeight="1" x14ac:dyDescent="0.25">
      <c r="A55" s="28"/>
      <c r="B55" s="31"/>
      <c r="C55" s="11" t="s">
        <v>52</v>
      </c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9"/>
    </row>
    <row r="56" spans="1:54" s="10" customFormat="1" ht="20.100000000000001" customHeight="1" x14ac:dyDescent="0.25">
      <c r="A56" s="34"/>
      <c r="B56" s="31"/>
      <c r="C56" s="11" t="s">
        <v>77</v>
      </c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9"/>
    </row>
    <row r="57" spans="1:54" s="10" customFormat="1" ht="20.100000000000001" customHeight="1" thickBot="1" x14ac:dyDescent="0.3">
      <c r="A57" s="29"/>
      <c r="B57" s="32"/>
      <c r="C57" s="12" t="s">
        <v>53</v>
      </c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9"/>
    </row>
    <row r="58" spans="1:54" s="10" customFormat="1" ht="20.100000000000001" customHeight="1" x14ac:dyDescent="0.25">
      <c r="A58" s="33" t="s">
        <v>69</v>
      </c>
      <c r="B58" s="30" t="s">
        <v>70</v>
      </c>
      <c r="C58" s="6" t="s">
        <v>51</v>
      </c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9"/>
    </row>
    <row r="59" spans="1:54" s="10" customFormat="1" ht="20.100000000000001" customHeight="1" x14ac:dyDescent="0.25">
      <c r="A59" s="34"/>
      <c r="B59" s="31"/>
      <c r="C59" s="11" t="s">
        <v>52</v>
      </c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9"/>
    </row>
    <row r="60" spans="1:54" s="10" customFormat="1" ht="20.100000000000001" customHeight="1" x14ac:dyDescent="0.25">
      <c r="A60" s="34"/>
      <c r="B60" s="31"/>
      <c r="C60" s="11" t="s">
        <v>77</v>
      </c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9"/>
    </row>
    <row r="61" spans="1:54" s="10" customFormat="1" ht="20.100000000000001" customHeight="1" x14ac:dyDescent="0.25">
      <c r="A61" s="34"/>
      <c r="B61" s="31"/>
      <c r="C61" s="11" t="s">
        <v>53</v>
      </c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9"/>
    </row>
    <row r="62" spans="1:54" s="10" customFormat="1" ht="20.100000000000001" customHeight="1" x14ac:dyDescent="0.25">
      <c r="A62" s="34"/>
      <c r="B62" s="31" t="s">
        <v>71</v>
      </c>
      <c r="C62" s="11" t="s">
        <v>51</v>
      </c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9"/>
    </row>
    <row r="63" spans="1:54" s="10" customFormat="1" ht="20.100000000000001" customHeight="1" x14ac:dyDescent="0.25">
      <c r="A63" s="34"/>
      <c r="B63" s="31"/>
      <c r="C63" s="11" t="s">
        <v>52</v>
      </c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9"/>
    </row>
    <row r="64" spans="1:54" s="10" customFormat="1" ht="20.100000000000001" customHeight="1" x14ac:dyDescent="0.25">
      <c r="A64" s="34"/>
      <c r="B64" s="31"/>
      <c r="C64" s="11" t="s">
        <v>77</v>
      </c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9"/>
    </row>
    <row r="65" spans="1:54" s="10" customFormat="1" ht="20.100000000000001" customHeight="1" thickBot="1" x14ac:dyDescent="0.3">
      <c r="A65" s="35"/>
      <c r="B65" s="32"/>
      <c r="C65" s="12" t="s">
        <v>53</v>
      </c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9"/>
    </row>
    <row r="66" spans="1:54" s="10" customFormat="1" ht="30" customHeight="1" x14ac:dyDescent="0.25">
      <c r="A66" s="27">
        <v>5</v>
      </c>
      <c r="B66" s="13" t="s">
        <v>72</v>
      </c>
      <c r="C66" s="6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9"/>
    </row>
    <row r="67" spans="1:54" s="10" customFormat="1" ht="30" customHeight="1" x14ac:dyDescent="0.25">
      <c r="A67" s="28"/>
      <c r="B67" s="14" t="s">
        <v>73</v>
      </c>
      <c r="C67" s="15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9"/>
    </row>
    <row r="68" spans="1:54" s="10" customFormat="1" ht="30" customHeight="1" thickBot="1" x14ac:dyDescent="0.3">
      <c r="A68" s="29"/>
      <c r="B68" s="16" t="s">
        <v>74</v>
      </c>
      <c r="C68" s="1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9"/>
    </row>
    <row r="69" spans="1:54" s="10" customFormat="1" ht="30" customHeight="1" thickBot="1" x14ac:dyDescent="0.3">
      <c r="A69" s="18">
        <v>6</v>
      </c>
      <c r="B69" s="19" t="s">
        <v>75</v>
      </c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3"/>
    </row>
    <row r="70" spans="1:54" x14ac:dyDescent="0.25">
      <c r="A70" s="24"/>
      <c r="B70" s="24"/>
      <c r="C70" s="24"/>
    </row>
    <row r="71" spans="1:54" x14ac:dyDescent="0.25">
      <c r="A71" s="25"/>
      <c r="B71" s="24"/>
      <c r="C71" s="24"/>
    </row>
    <row r="72" spans="1:54" x14ac:dyDescent="0.25">
      <c r="A72" s="24"/>
      <c r="B72" s="25"/>
      <c r="C72" s="24"/>
    </row>
  </sheetData>
  <printOptions horizontalCentered="1" verticalCentered="1"/>
  <pageMargins left="0.25" right="0.25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Scoring Chart</vt:lpstr>
      <vt:lpstr>Background</vt:lpstr>
      <vt:lpstr>Unmerged</vt:lpstr>
      <vt:lpstr>'Scoring Chart'!Print_Area</vt:lpstr>
      <vt:lpstr>Background!Print_Titles</vt:lpstr>
      <vt:lpstr>'Scoring Chart'!Print_Titles</vt:lpstr>
      <vt:lpstr>Unmerged!Print_Titles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Unger</dc:creator>
  <cp:lastModifiedBy>TI Guest</cp:lastModifiedBy>
  <cp:lastPrinted>2018-09-07T19:58:42Z</cp:lastPrinted>
  <dcterms:created xsi:type="dcterms:W3CDTF">2018-06-29T21:06:50Z</dcterms:created>
  <dcterms:modified xsi:type="dcterms:W3CDTF">2018-09-19T14:57:59Z</dcterms:modified>
</cp:coreProperties>
</file>